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aría\Desktop\2018\LEY DISCIPLINA FINANCIERA\PRIMER TRIMESTRE\"/>
    </mc:Choice>
  </mc:AlternateContent>
  <bookViews>
    <workbookView xWindow="0" yWindow="0" windowWidth="24000" windowHeight="9735" tabRatio="879"/>
  </bookViews>
  <sheets>
    <sheet name="ESFD 1" sheetId="1" r:id="rId1"/>
    <sheet name="IADPOP 2" sheetId="2" r:id="rId2"/>
    <sheet name="IAODF 3" sheetId="3" r:id="rId3"/>
    <sheet name="BP 4" sheetId="4" r:id="rId4"/>
    <sheet name="EAID 5" sheetId="5" r:id="rId5"/>
    <sheet name="EAPED 6 (a)" sheetId="6" r:id="rId6"/>
    <sheet name="EAPED 6 (b)" sheetId="7" r:id="rId7"/>
    <sheet name="EAPED 6 (c)" sheetId="8" r:id="rId8"/>
    <sheet name="EAPED 6 (d)" sheetId="9" r:id="rId9"/>
    <sheet name="PI 7 (a)" sheetId="10" state="hidden" r:id="rId10"/>
    <sheet name="PE 7 (b)" sheetId="11" state="hidden" r:id="rId11"/>
    <sheet name="RI 7 (c)" sheetId="12" state="hidden" r:id="rId12"/>
    <sheet name="RE 7 (d)" sheetId="13" state="hidden" r:id="rId13"/>
    <sheet name="IEA 8" sheetId="14" state="hidden" r:id="rId14"/>
  </sheets>
  <definedNames>
    <definedName name="_xlnm._FilterDatabase" localSheetId="5" hidden="1">'EAPED 6 (a)'!$A$7:$G$160</definedName>
    <definedName name="_xlnm.Print_Area" localSheetId="13">'IEA 8'!$B$1:$G$68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D18" i="13"/>
  <c r="E18" i="13"/>
  <c r="F18" i="13"/>
  <c r="G18" i="13"/>
  <c r="B18" i="13"/>
  <c r="C7" i="13"/>
  <c r="D7" i="13"/>
  <c r="E7" i="13"/>
  <c r="E29" i="13" s="1"/>
  <c r="F7" i="13"/>
  <c r="F29" i="13" s="1"/>
  <c r="G7" i="13"/>
  <c r="B7" i="13"/>
  <c r="C35" i="12"/>
  <c r="D35" i="12"/>
  <c r="E35" i="12"/>
  <c r="F35" i="12"/>
  <c r="G35" i="12"/>
  <c r="B35" i="12"/>
  <c r="C27" i="12"/>
  <c r="D27" i="12"/>
  <c r="E27" i="12"/>
  <c r="F27" i="12"/>
  <c r="G27" i="12"/>
  <c r="B27" i="12"/>
  <c r="C20" i="12"/>
  <c r="D20" i="12"/>
  <c r="E20" i="12"/>
  <c r="F20" i="12"/>
  <c r="G20" i="12"/>
  <c r="B20" i="12"/>
  <c r="C7" i="12"/>
  <c r="D7" i="12"/>
  <c r="E7" i="12"/>
  <c r="F7" i="12"/>
  <c r="G7" i="12"/>
  <c r="B7" i="12"/>
  <c r="C18" i="11"/>
  <c r="D18" i="11"/>
  <c r="E18" i="11"/>
  <c r="F18" i="11"/>
  <c r="G18" i="11"/>
  <c r="B18" i="11"/>
  <c r="C8" i="11"/>
  <c r="D8" i="11"/>
  <c r="E8" i="11"/>
  <c r="E28" i="11" s="1"/>
  <c r="F8" i="11"/>
  <c r="G8" i="11"/>
  <c r="B8" i="11"/>
  <c r="B29" i="13" l="1"/>
  <c r="D29" i="13"/>
  <c r="G29" i="13"/>
  <c r="C29" i="13"/>
  <c r="F30" i="12"/>
  <c r="B30" i="12"/>
  <c r="D30" i="12"/>
  <c r="E30" i="12"/>
  <c r="G30" i="12"/>
  <c r="C30" i="12"/>
  <c r="F28" i="11"/>
  <c r="B28" i="11"/>
  <c r="D28" i="11"/>
  <c r="G28" i="11"/>
  <c r="C28" i="11"/>
  <c r="C37" i="10"/>
  <c r="D37" i="10"/>
  <c r="E37" i="10"/>
  <c r="F37" i="10"/>
  <c r="G37" i="10"/>
  <c r="B37" i="10"/>
  <c r="C29" i="10"/>
  <c r="D29" i="10"/>
  <c r="E29" i="10"/>
  <c r="F29" i="10"/>
  <c r="G29" i="10"/>
  <c r="B29" i="10"/>
  <c r="C22" i="10"/>
  <c r="D22" i="10"/>
  <c r="E22" i="10"/>
  <c r="F22" i="10"/>
  <c r="G22" i="10"/>
  <c r="B22" i="10"/>
  <c r="C8" i="10"/>
  <c r="D8" i="10"/>
  <c r="E8" i="10"/>
  <c r="F8" i="10"/>
  <c r="G8" i="10"/>
  <c r="B8" i="10"/>
  <c r="B32" i="10" l="1"/>
  <c r="D32" i="10"/>
  <c r="F32" i="10"/>
  <c r="C32" i="10"/>
  <c r="E32" i="10"/>
  <c r="G32" i="10"/>
  <c r="E17" i="2" l="1"/>
  <c r="K15" i="3" l="1"/>
  <c r="K17" i="2"/>
  <c r="J17" i="2"/>
  <c r="H17" i="2"/>
  <c r="K18" i="3" l="1"/>
  <c r="K17" i="3"/>
  <c r="K16" i="3"/>
  <c r="K12" i="3"/>
  <c r="K11" i="3"/>
  <c r="K10" i="3"/>
  <c r="K9" i="3"/>
  <c r="J8" i="3"/>
  <c r="I8" i="3"/>
  <c r="H8" i="3"/>
  <c r="G8" i="3"/>
  <c r="E8" i="3"/>
  <c r="I19" i="2"/>
  <c r="I18" i="2"/>
  <c r="I16" i="2"/>
  <c r="I15" i="2"/>
  <c r="I14" i="2"/>
  <c r="F13" i="2"/>
  <c r="G13" i="2"/>
  <c r="H13" i="2"/>
  <c r="H12" i="2" s="1"/>
  <c r="J13" i="2"/>
  <c r="J12" i="2" s="1"/>
  <c r="J25" i="2" s="1"/>
  <c r="K13" i="2"/>
  <c r="K12" i="2" s="1"/>
  <c r="K25" i="2" s="1"/>
  <c r="E13" i="2"/>
  <c r="E12" i="2" s="1"/>
  <c r="I13" i="2" l="1"/>
  <c r="I17" i="2"/>
  <c r="K8" i="3"/>
  <c r="K14" i="3"/>
  <c r="E14" i="3"/>
  <c r="E20" i="3" s="1"/>
  <c r="J14" i="3"/>
  <c r="J20" i="3" s="1"/>
  <c r="G14" i="3"/>
  <c r="G20" i="3" s="1"/>
  <c r="H14" i="3"/>
  <c r="H20" i="3" s="1"/>
  <c r="I14" i="3"/>
  <c r="I20" i="3" s="1"/>
  <c r="F17" i="2"/>
  <c r="F12" i="2" s="1"/>
  <c r="G17" i="2"/>
  <c r="G12" i="2" s="1"/>
  <c r="T7" i="1"/>
  <c r="S7" i="1"/>
  <c r="I12" i="2" l="1"/>
  <c r="K20" i="3"/>
</calcChain>
</file>

<file path=xl/sharedStrings.xml><?xml version="1.0" encoding="utf-8"?>
<sst xmlns="http://schemas.openxmlformats.org/spreadsheetml/2006/main" count="809" uniqueCount="535">
  <si>
    <t>(PESOS)</t>
  </si>
  <si>
    <t>Activo Circulante</t>
  </si>
  <si>
    <t>Pasivo Circulante</t>
  </si>
  <si>
    <t>Activo No Circulante</t>
  </si>
  <si>
    <t>Pasivo No Circulante</t>
  </si>
  <si>
    <t>HACIENDA PÚBLICA/PATRIMONIO</t>
  </si>
  <si>
    <t xml:space="preserve">(PESOS) </t>
  </si>
  <si>
    <t xml:space="preserve">           </t>
  </si>
  <si>
    <t xml:space="preserve">Devengado </t>
  </si>
  <si>
    <t xml:space="preserve">Recaudado/ Pagado  </t>
  </si>
  <si>
    <t xml:space="preserve">Concepto </t>
  </si>
  <si>
    <t>Pagado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</si>
  <si>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</si>
  <si>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</si>
  <si>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</si>
  <si>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</si>
  <si>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</si>
  <si>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</si>
  <si>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</si>
  <si>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</si>
  <si>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</si>
  <si>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</si>
  <si>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</si>
  <si>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Egresos</t>
  </si>
  <si>
    <t>Aprobado (d)</t>
  </si>
  <si>
    <t>Fideicomiso de Desastres Naturales (Informativo)</t>
  </si>
  <si>
    <t>Concepto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</si>
  <si>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</si>
  <si>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</si>
  <si>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</si>
  <si>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</si>
  <si>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</si>
  <si>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</si>
  <si>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</si>
  <si>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</si>
  <si>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</si>
  <si>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</si>
  <si>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</si>
  <si>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</si>
  <si>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</si>
  <si>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</si>
  <si>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</si>
  <si>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 xml:space="preserve">Derechos a Recibir Bienes o Servicios </t>
  </si>
  <si>
    <t xml:space="preserve">Derechos a Recibir Efectivo o Equivalentes </t>
  </si>
  <si>
    <t>Anticipo a Proveedores por Adquisición de Bienes y Prestación de Servicios a Corto Plazo</t>
  </si>
  <si>
    <t>Anticipo a Proveedores por Adquisición de Bienes Inmuebles y Muebles a Corto Plazo</t>
  </si>
  <si>
    <t xml:space="preserve"> 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</si>
  <si>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</si>
  <si>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</si>
  <si>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</si>
  <si>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</si>
  <si>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</si>
  <si>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</si>
  <si>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</si>
  <si>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</si>
  <si>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Estimaciones para Cuentas Incobrables por Derechos a Recibir Efectivo o Equivalentes</t>
  </si>
  <si>
    <t>Estimación por Deterioro de Inventarios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</si>
  <si>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</si>
  <si>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</si>
  <si>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</si>
  <si>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</si>
  <si>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</si>
  <si>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 xml:space="preserve">Otros Activos Circulantes </t>
  </si>
  <si>
    <t xml:space="preserve">Estimación por Pérdida o Deterioro de Activos Circulantes </t>
  </si>
  <si>
    <t xml:space="preserve">Inventarios 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</si>
  <si>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</si>
  <si>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</si>
  <si>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</si>
  <si>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</si>
  <si>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</si>
  <si>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</si>
  <si>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</si>
  <si>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</si>
  <si>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</si>
  <si>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</si>
  <si>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</si>
  <si>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Cuentas por Pagar a Corto Plazo 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</si>
  <si>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</si>
  <si>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</si>
  <si>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</si>
  <si>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</si>
  <si>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</si>
  <si>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</si>
  <si>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</si>
  <si>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</si>
  <si>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</si>
  <si>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</si>
  <si>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</si>
  <si>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</si>
  <si>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</t>
  </si>
  <si>
    <t>Porción a Corto Plazo de Arrendamiento Financiero</t>
  </si>
  <si>
    <t>Títulos y Valores a Corto Plazo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</si>
  <si>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</si>
  <si>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</si>
  <si>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</si>
  <si>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</si>
  <si>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</si>
  <si>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</si>
  <si>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</si>
  <si>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</si>
  <si>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</si>
  <si>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</si>
  <si>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</si>
  <si>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</si>
  <si>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</si>
  <si>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</si>
  <si>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</si>
  <si>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</si>
  <si>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 xml:space="preserve">Total de Pasivos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</si>
  <si>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</si>
  <si>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</si>
  <si>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</si>
  <si>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</si>
  <si>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</si>
  <si>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</si>
  <si>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Aportaciones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</si>
  <si>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</si>
  <si>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</si>
  <si>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</si>
  <si>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</si>
  <si>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</si>
  <si>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</si>
  <si>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</si>
  <si>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</si>
  <si>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</si>
  <si>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Total Hacienda Pública/Patrimonio </t>
  </si>
  <si>
    <t xml:space="preserve">Exceso o Insuficiencia en la Actualización de la Hacienda Pública/Patrimonio </t>
  </si>
  <si>
    <t>Hacienda Pública/Patrimonio Generado</t>
  </si>
  <si>
    <t xml:space="preserve">Hacienda Pública/Patrimonio Contribuido </t>
  </si>
  <si>
    <t xml:space="preserve">Total de Pasivos No Circulantes </t>
  </si>
  <si>
    <t xml:space="preserve">Total del Pasivo </t>
  </si>
  <si>
    <t xml:space="preserve">Provisiones a Corto Plazo </t>
  </si>
  <si>
    <t>Otros Pasivos a Corto Plazo</t>
  </si>
  <si>
    <t xml:space="preserve">Porción a Corto Plazo de la Deuda Pública a Largo Plazo </t>
  </si>
  <si>
    <t>Documentos por Pagar a Corto Plazo</t>
  </si>
  <si>
    <t xml:space="preserve">Pasivos Diferidos a Corto Plazo 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</si>
  <si>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</si>
  <si>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</si>
  <si>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</si>
  <si>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</si>
  <si>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</si>
  <si>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</si>
  <si>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</si>
  <si>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</si>
  <si>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</si>
  <si>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</si>
  <si>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</si>
  <si>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</si>
  <si>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</si>
  <si>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</si>
  <si>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</si>
  <si>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</si>
  <si>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</si>
  <si>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</si>
  <si>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</si>
  <si>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</si>
  <si>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</si>
  <si>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</si>
  <si>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</si>
  <si>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</si>
  <si>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</si>
  <si>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</si>
  <si>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</si>
  <si>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</si>
  <si>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</si>
  <si>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</si>
  <si>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</si>
  <si>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</si>
  <si>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</si>
  <si>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Monto pagado de la inversión al XX de XXXX de 20XN </t>
  </si>
  <si>
    <t>Monto pagado de la inversión actualizado al XX de XXXX de 2016</t>
  </si>
  <si>
    <t>Saldo pendiente por pagar de la inversión al XX de XXXX de 2016</t>
  </si>
  <si>
    <t xml:space="preserve">Estimado/ Aprobado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</si>
  <si>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</si>
  <si>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</si>
  <si>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</si>
  <si>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 xml:space="preserve">Amortización de la Deuda Pública con Gasto Etiquetado </t>
  </si>
  <si>
    <t xml:space="preserve">Gasto Etiquetado (sin incluir Amortización de la Deuda Pública)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</si>
  <si>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</si>
  <si>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</si>
  <si>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</si>
  <si>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Ingresos Totales 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</si>
  <si>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</si>
  <si>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</si>
  <si>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</si>
  <si>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</si>
  <si>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</si>
  <si>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</si>
  <si>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</si>
  <si>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</si>
  <si>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</si>
  <si>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</si>
  <si>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</si>
  <si>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</si>
  <si>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</si>
  <si>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</si>
  <si>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</si>
  <si>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</si>
  <si>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</si>
  <si>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</si>
  <si>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</si>
  <si>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</si>
  <si>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</si>
  <si>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</si>
  <si>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</si>
  <si>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</si>
  <si>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</si>
  <si>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</si>
  <si>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Estimado </t>
  </si>
  <si>
    <t xml:space="preserve">Diferencia </t>
  </si>
  <si>
    <t xml:space="preserve">Total del Pasivo y Hacienda Pública/Patrimonio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</si>
  <si>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</si>
  <si>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</si>
  <si>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</si>
  <si>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</si>
  <si>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</si>
  <si>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</si>
  <si>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</si>
  <si>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</si>
  <si>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</si>
  <si>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</si>
  <si>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</si>
  <si>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</si>
  <si>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</si>
  <si>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</si>
  <si>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</si>
  <si>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</si>
  <si>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</si>
  <si>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</si>
  <si>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</si>
  <si>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</si>
  <si>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</si>
  <si>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</si>
  <si>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</si>
  <si>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</si>
  <si>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</si>
  <si>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</si>
  <si>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</si>
  <si>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</si>
  <si>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</si>
  <si>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</si>
  <si>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</si>
  <si>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</si>
  <si>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</si>
  <si>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</si>
  <si>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</si>
  <si>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</si>
  <si>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</si>
  <si>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</si>
  <si>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</si>
  <si>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</si>
  <si>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</si>
  <si>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</si>
  <si>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</si>
  <si>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</si>
  <si>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</si>
  <si>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</si>
  <si>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</si>
  <si>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</si>
  <si>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</si>
  <si>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</si>
  <si>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</si>
  <si>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</si>
  <si>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</si>
  <si>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</si>
  <si>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</si>
  <si>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</si>
  <si>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</si>
  <si>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</si>
  <si>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</si>
  <si>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</si>
  <si>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</si>
  <si>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</si>
  <si>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</si>
  <si>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</si>
  <si>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</si>
  <si>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</si>
  <si>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</si>
  <si>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</si>
  <si>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</si>
  <si>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</si>
  <si>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</si>
  <si>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</si>
  <si>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</si>
  <si>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</si>
  <si>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</si>
  <si>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</si>
  <si>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Aprobado </t>
  </si>
  <si>
    <t xml:space="preserve">Subejercicio 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</si>
  <si>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</si>
  <si>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</si>
  <si>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</si>
  <si>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</si>
  <si>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</si>
  <si>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</si>
  <si>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</si>
  <si>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</si>
  <si>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</si>
  <si>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</si>
  <si>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</si>
  <si>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</si>
  <si>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</si>
  <si>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</si>
  <si>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</si>
  <si>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</si>
  <si>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</si>
  <si>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</si>
  <si>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</si>
  <si>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</si>
  <si>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</si>
  <si>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</si>
  <si>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</si>
  <si>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</si>
  <si>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</si>
  <si>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</si>
  <si>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</si>
  <si>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</si>
  <si>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</si>
  <si>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</si>
  <si>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</si>
  <si>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Otras No Clasificadas en Funciones Anteriores </t>
  </si>
  <si>
    <t xml:space="preserve">Total del Gasto en Servicios Personales      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</si>
  <si>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</si>
  <si>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</si>
  <si>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</si>
  <si>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</si>
  <si>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</si>
  <si>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</si>
  <si>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</si>
  <si>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</si>
  <si>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</si>
  <si>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</si>
  <si>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</si>
  <si>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</si>
  <si>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</si>
  <si>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</si>
  <si>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</si>
  <si>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</si>
  <si>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</si>
  <si>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</si>
  <si>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</si>
  <si>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</si>
  <si>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</si>
  <si>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</si>
  <si>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</si>
  <si>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</si>
  <si>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</si>
  <si>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</si>
  <si>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</si>
  <si>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</si>
  <si>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</si>
  <si>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</si>
  <si>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</si>
  <si>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</si>
  <si>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</si>
  <si>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</si>
  <si>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</si>
  <si>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 xml:space="preserve"> Fondo de Aportaciones para la Educación Tecnológica y de Adultos</t>
  </si>
  <si>
    <t>Fondo de Aportaciones Múltiples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</si>
  <si>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</si>
  <si>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</si>
  <si>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</si>
  <si>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</si>
  <si>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</si>
  <si>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</si>
  <si>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</si>
  <si>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</si>
  <si>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</si>
  <si>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</si>
  <si>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</si>
  <si>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</si>
  <si>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</si>
  <si>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Total de Ingresos </t>
  </si>
  <si>
    <t>Otras No Clasificadas en Funciones Anteriores</t>
  </si>
  <si>
    <t xml:space="preserve">Total de Obligaciones Diferentes de Financiamiento </t>
  </si>
  <si>
    <t xml:space="preserve">                              Fideicomiso de Desastres Naturales (Informativo)</t>
  </si>
  <si>
    <t>Concepto (b)</t>
  </si>
  <si>
    <t>Año 4 (d)</t>
  </si>
  <si>
    <t>Año 5 (d)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</si>
  <si>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</si>
  <si>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</si>
  <si>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</si>
  <si>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</si>
  <si>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</si>
  <si>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</si>
  <si>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</si>
  <si>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</si>
  <si>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</si>
  <si>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</si>
  <si>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</si>
  <si>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</si>
  <si>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</si>
  <si>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</si>
  <si>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</si>
  <si>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</si>
  <si>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</si>
  <si>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</si>
  <si>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</si>
  <si>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</si>
  <si>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</si>
  <si>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</si>
  <si>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</si>
  <si>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</si>
  <si>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</si>
  <si>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</si>
  <si>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</si>
  <si>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</si>
  <si>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</si>
  <si>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</si>
  <si>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</si>
  <si>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</si>
  <si>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</si>
  <si>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</si>
  <si>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</si>
  <si>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</si>
  <si>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</si>
  <si>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</si>
  <si>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</si>
  <si>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</si>
  <si>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</si>
  <si>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</si>
  <si>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</si>
  <si>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</si>
  <si>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</si>
  <si>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</si>
  <si>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</si>
  <si>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</si>
  <si>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</si>
  <si>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</si>
  <si>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</si>
  <si>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</si>
  <si>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</si>
  <si>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</si>
  <si>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>Estado de Situación Financiera Detallado - LDF</t>
  </si>
  <si>
    <t>Informe Analítico de Obligaciones Diferentes de Financiamientos - LDF</t>
  </si>
  <si>
    <t xml:space="preserve"> Informe Analítico de la Deuda Pública y Otros Pasivos - LDF</t>
  </si>
  <si>
    <t>Plazo Pactado</t>
  </si>
  <si>
    <t xml:space="preserve">  
Estado Analítico de Ingresos Detallado - LDF
</t>
  </si>
  <si>
    <t xml:space="preserve">  Balance Presupuestario - LDF</t>
  </si>
  <si>
    <t xml:space="preserve">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</t>
  </si>
  <si>
    <t xml:space="preserve">
Estado Analítico del Ejercicio del Presupuesto de Egresos Detallado - LDF 
Clasificación Administrativa 
</t>
  </si>
  <si>
    <t xml:space="preserve">
Estado Analítico del Ejercicio del Presupuesto de Egresos Detallado - LDF 
Clasificación de Servicios Personales por Categoría 
</t>
  </si>
  <si>
    <t xml:space="preserve">
Estado Analítico del Ejercicio del Presupuesto de Egresos Detallado – LDF
 Clasificación Funcional (Finalidad y Función)
</t>
  </si>
  <si>
    <t xml:space="preserve">Proyecciones de Ingresos - LDF </t>
  </si>
  <si>
    <t>(CIFRAS NOMINALES)</t>
  </si>
  <si>
    <t xml:space="preserve">Año en Cuestión (de iniciativa de Ley) </t>
  </si>
  <si>
    <t>Año 1</t>
  </si>
  <si>
    <t xml:space="preserve">Año 2 </t>
  </si>
  <si>
    <t xml:space="preserve">Año 3 </t>
  </si>
  <si>
    <t>Año 4</t>
  </si>
  <si>
    <t xml:space="preserve">Año 5 </t>
  </si>
  <si>
    <t xml:space="preserve">Proyecciones de Egresos - LDF </t>
  </si>
  <si>
    <t>Año en Cuestión (de proyecto de presupuesto)</t>
  </si>
  <si>
    <t xml:space="preserve">Año 1 </t>
  </si>
  <si>
    <t xml:space="preserve">NOMBRE DE LA ENTIDAD FEDERATIVA / MUNICIPIO
</t>
  </si>
  <si>
    <t xml:space="preserve">NOMBRE DE LA ENTIDAD FEDERATIVA / MUNICIPIO 
</t>
  </si>
  <si>
    <t xml:space="preserve">Resultados de Ingresos - LDF </t>
  </si>
  <si>
    <t xml:space="preserve">NOMBRE DE LA ENTIDAD FEDERATIVA / MUNICIPIO 
</t>
  </si>
  <si>
    <t xml:space="preserve">Año 5 ¹ </t>
  </si>
  <si>
    <t>Año 4 ¹</t>
  </si>
  <si>
    <t xml:space="preserve">Año 3 ¹ </t>
  </si>
  <si>
    <t xml:space="preserve">Año 2 ¹ </t>
  </si>
  <si>
    <t xml:space="preserve">Año 1 ¹ </t>
  </si>
  <si>
    <t xml:space="preserve">Año del Ejercicio Vigente ² </t>
  </si>
  <si>
    <t xml:space="preserve">Resultados de Egresos - LDF </t>
  </si>
  <si>
    <t xml:space="preserve">NOMBRE DE LA ENTIDAD FEDERATIVA / MUNICIPIO
</t>
  </si>
  <si>
    <t xml:space="preserve">Año 4 ¹ </t>
  </si>
  <si>
    <t>Informe sobre Estudios Actuariales - LDF</t>
  </si>
  <si>
    <t xml:space="preserve">NOMBRE DEL ENTE PÚBLICO  
</t>
  </si>
  <si>
    <t>ACTIVO</t>
  </si>
  <si>
    <t>PASIVO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</si>
  <si>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</si>
  <si>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</si>
  <si>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</si>
  <si>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</si>
  <si>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</si>
  <si>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</si>
  <si>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</si>
  <si>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</si>
  <si>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</si>
  <si>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</si>
  <si>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</si>
  <si>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</si>
  <si>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</si>
  <si>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</si>
  <si>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Pagado  </t>
  </si>
  <si>
    <t xml:space="preserve">       Ingresos Derivados de Financiamientos</t>
  </si>
  <si>
    <t xml:space="preserve">Ingresos Derivados de Financiamientos </t>
  </si>
  <si>
    <t>Gasto No Etiquetado</t>
  </si>
  <si>
    <t>Gasto Etiquetado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</si>
  <si>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</si>
  <si>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</si>
  <si>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</si>
  <si>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</si>
  <si>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</si>
  <si>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</si>
  <si>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</si>
  <si>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</si>
  <si>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</si>
  <si>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</si>
  <si>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</si>
  <si>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</si>
  <si>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</si>
  <si>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</si>
  <si>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</si>
  <si>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</si>
  <si>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</si>
  <si>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</si>
  <si>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</si>
  <si>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</si>
  <si>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</si>
  <si>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</si>
  <si>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</si>
  <si>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</si>
  <si>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</si>
  <si>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</si>
  <si>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</si>
  <si>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</si>
  <si>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 xml:space="preserve">Transferencias Federales Etiquetadas </t>
  </si>
  <si>
    <t xml:space="preserve">Total de Resultados de Ingresos </t>
  </si>
  <si>
    <t xml:space="preserve">Ingresos Derivados de Financiamiento </t>
  </si>
  <si>
    <t xml:space="preserve">Total del Resultado de Egresos </t>
  </si>
  <si>
    <t>UNIVERSIDAD AUTONOMA DE SAN LUIS POTOSI</t>
  </si>
  <si>
    <t xml:space="preserve">UNIVERSIDAD AUTONOMA DE SAN LUIS POTOSI </t>
  </si>
  <si>
    <t>NO APLICA</t>
  </si>
  <si>
    <t xml:space="preserve"> Impuesto sobre nomina y otros que se deriven de una relacion laboral </t>
  </si>
  <si>
    <t>UASLP</t>
  </si>
  <si>
    <t xml:space="preserve">Personal Universitario </t>
  </si>
  <si>
    <t>Saldo al 31 de diciembre de 2017</t>
  </si>
  <si>
    <t xml:space="preserve"> Al 31 de Marzo de 2018 y al 31 de Marzo de 2017</t>
  </si>
  <si>
    <t>31 de marzo de 2018</t>
  </si>
  <si>
    <t>31 de marzo de 2017</t>
  </si>
  <si>
    <t>Del 01 de enero al 31 de marzo de 2018</t>
  </si>
  <si>
    <t>Del  01 de enero al 31 de marzo de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</si>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</sst>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6325">
    <xf numFmtId="0" fontId="0" fillId="0" borderId="0"/>
    <xf numFmtId="44" fontId="3" fillId="0" borderId="0" applyFont="0" applyFill="0" applyBorder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9" applyNumberFormat="0" applyAlignment="0" applyProtection="0"/>
    <xf numFmtId="0" fontId="11" fillId="7" borderId="20" applyNumberFormat="0" applyAlignment="0" applyProtection="0"/>
    <xf numFmtId="0" fontId="12" fillId="7" borderId="19" applyNumberFormat="0" applyAlignment="0" applyProtection="0"/>
    <xf numFmtId="0" fontId="13" fillId="0" borderId="21" applyNumberFormat="0" applyFill="0" applyAlignment="0" applyProtection="0"/>
    <xf numFmtId="0" fontId="14" fillId="8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7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2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2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23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2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0" fontId="47" fillId="0" borderId="0"/>
  </cellStyleXfs>
  <cellXfs count="254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3" xfId="0" applyFill="1" applyBorder="1" applyAlignment="1">
      <alignment horizontal="left" indent="2"/>
    </xf>
    <xf numFmtId="0" fontId="0" fillId="2" borderId="13" xfId="0" applyFill="1" applyBorder="1" applyAlignment="1">
      <alignment horizontal="left" wrapText="1" indent="2"/>
    </xf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 applyAlignment="1"/>
    <xf numFmtId="0" fontId="0" fillId="0" borderId="0" xfId="0"/>
    <xf numFmtId="0" fontId="1" fillId="0" borderId="15" xfId="0" applyFont="1" applyFill="1" applyBorder="1"/>
    <xf numFmtId="0" fontId="2" fillId="0" borderId="0" xfId="0" applyFont="1" applyFill="1" applyAlignment="1"/>
    <xf numFmtId="43" fontId="0" fillId="2" borderId="12" xfId="6321" applyFont="1" applyFill="1" applyBorder="1"/>
    <xf numFmtId="0" fontId="14" fillId="55" borderId="12" xfId="0" applyFont="1" applyFill="1" applyBorder="1" applyAlignment="1">
      <alignment horizontal="center" vertical="center" wrapText="1"/>
    </xf>
    <xf numFmtId="43" fontId="0" fillId="2" borderId="13" xfId="6321" applyFont="1" applyFill="1" applyBorder="1"/>
    <xf numFmtId="0" fontId="14" fillId="55" borderId="12" xfId="0" applyFont="1" applyFill="1" applyBorder="1" applyAlignment="1">
      <alignment horizontal="center" vertical="center"/>
    </xf>
    <xf numFmtId="43" fontId="0" fillId="0" borderId="15" xfId="6321" applyFont="1" applyFill="1" applyBorder="1"/>
    <xf numFmtId="0" fontId="14" fillId="55" borderId="12" xfId="0" applyFont="1" applyFill="1" applyBorder="1" applyAlignment="1">
      <alignment horizontal="center" vertical="center"/>
    </xf>
    <xf numFmtId="0" fontId="14" fillId="55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43" fontId="0" fillId="0" borderId="12" xfId="6321" applyFont="1" applyFill="1" applyBorder="1"/>
    <xf numFmtId="0" fontId="0" fillId="0" borderId="12" xfId="0" applyFill="1" applyBorder="1" applyAlignment="1">
      <alignment horizontal="left" indent="3"/>
    </xf>
    <xf numFmtId="0" fontId="0" fillId="0" borderId="12" xfId="0" applyFill="1" applyBorder="1" applyAlignment="1">
      <alignment horizontal="left" wrapText="1" indent="3"/>
    </xf>
    <xf numFmtId="0" fontId="0" fillId="0" borderId="12" xfId="0" applyFill="1" applyBorder="1" applyAlignment="1">
      <alignment horizontal="left" indent="2"/>
    </xf>
    <xf numFmtId="0" fontId="1" fillId="0" borderId="12" xfId="0" applyFon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 wrapText="1" indent="2"/>
    </xf>
    <xf numFmtId="43" fontId="0" fillId="0" borderId="13" xfId="6321" applyFont="1" applyFill="1" applyBorder="1"/>
    <xf numFmtId="44" fontId="41" fillId="0" borderId="12" xfId="0" applyNumberFormat="1" applyFont="1" applyFill="1" applyBorder="1"/>
    <xf numFmtId="44" fontId="41" fillId="0" borderId="12" xfId="1" applyFont="1" applyFill="1" applyBorder="1"/>
    <xf numFmtId="44" fontId="0" fillId="0" borderId="12" xfId="1" applyFont="1" applyFill="1" applyBorder="1"/>
    <xf numFmtId="43" fontId="0" fillId="0" borderId="14" xfId="6321" applyFont="1" applyFill="1" applyBorder="1"/>
    <xf numFmtId="0" fontId="0" fillId="0" borderId="13" xfId="0" applyFill="1" applyBorder="1"/>
    <xf numFmtId="0" fontId="14" fillId="55" borderId="12" xfId="0" applyFont="1" applyFill="1" applyBorder="1" applyAlignment="1">
      <alignment horizontal="center" vertical="center"/>
    </xf>
    <xf numFmtId="0" fontId="14" fillId="55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3" xfId="0" applyFont="1" applyFill="1" applyBorder="1"/>
    <xf numFmtId="0" fontId="0" fillId="2" borderId="13" xfId="0" applyFill="1" applyBorder="1" applyAlignment="1">
      <alignment wrapText="1"/>
    </xf>
    <xf numFmtId="0" fontId="1" fillId="2" borderId="15" xfId="0" applyFont="1" applyFill="1" applyBorder="1"/>
    <xf numFmtId="0" fontId="0" fillId="2" borderId="15" xfId="0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wrapText="1"/>
    </xf>
    <xf numFmtId="0" fontId="0" fillId="2" borderId="13" xfId="0" applyFill="1" applyBorder="1" applyAlignment="1">
      <alignment horizontal="left" indent="1"/>
    </xf>
    <xf numFmtId="0" fontId="1" fillId="2" borderId="13" xfId="0" applyFont="1" applyFill="1" applyBorder="1" applyAlignment="1">
      <alignment wrapText="1"/>
    </xf>
    <xf numFmtId="0" fontId="0" fillId="2" borderId="14" xfId="0" applyFill="1" applyBorder="1" applyAlignment="1">
      <alignment horizontal="left" indent="2"/>
    </xf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0" fontId="39" fillId="0" borderId="0" xfId="0" applyFont="1" applyFill="1" applyAlignment="1"/>
    <xf numFmtId="0" fontId="2" fillId="0" borderId="12" xfId="0" applyFont="1" applyFill="1" applyBorder="1"/>
    <xf numFmtId="44" fontId="42" fillId="0" borderId="12" xfId="0" applyNumberFormat="1" applyFont="1" applyFill="1" applyBorder="1"/>
    <xf numFmtId="0" fontId="40" fillId="0" borderId="12" xfId="0" applyFont="1" applyFill="1" applyBorder="1" applyAlignment="1">
      <alignment horizontal="left" indent="2"/>
    </xf>
    <xf numFmtId="44" fontId="42" fillId="0" borderId="12" xfId="1" applyFont="1" applyFill="1" applyBorder="1"/>
    <xf numFmtId="0" fontId="40" fillId="0" borderId="12" xfId="0" applyFont="1" applyFill="1" applyBorder="1" applyAlignment="1">
      <alignment horizontal="left" wrapText="1" indent="2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0" fontId="40" fillId="0" borderId="12" xfId="0" applyFont="1" applyFill="1" applyBorder="1"/>
    <xf numFmtId="0" fontId="40" fillId="0" borderId="0" xfId="0" applyFont="1" applyFill="1"/>
    <xf numFmtId="0" fontId="1" fillId="0" borderId="13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2"/>
    </xf>
    <xf numFmtId="0" fontId="1" fillId="0" borderId="13" xfId="0" applyFont="1" applyFill="1" applyBorder="1" applyAlignment="1">
      <alignment horizontal="left" wrapText="1" indent="1"/>
    </xf>
    <xf numFmtId="0" fontId="0" fillId="0" borderId="13" xfId="0" applyFill="1" applyBorder="1" applyAlignment="1">
      <alignment horizontal="left" wrapText="1" indent="2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43" fontId="0" fillId="2" borderId="15" xfId="6321" applyFont="1" applyFill="1" applyBorder="1" applyAlignment="1">
      <alignment horizontal="center" vertical="center"/>
    </xf>
    <xf numFmtId="43" fontId="0" fillId="2" borderId="13" xfId="0" applyNumberFormat="1" applyFill="1" applyBorder="1"/>
    <xf numFmtId="43" fontId="0" fillId="2" borderId="14" xfId="6321" applyFont="1" applyFill="1" applyBorder="1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55" borderId="0" xfId="0" applyFont="1" applyFill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4" xfId="0" applyFont="1" applyFill="1" applyBorder="1"/>
    <xf numFmtId="0" fontId="0" fillId="0" borderId="4" xfId="0" applyFont="1" applyFill="1" applyBorder="1"/>
    <xf numFmtId="0" fontId="0" fillId="0" borderId="12" xfId="0" applyFont="1" applyFill="1" applyBorder="1"/>
    <xf numFmtId="0" fontId="0" fillId="0" borderId="0" xfId="0" applyFont="1" applyFill="1" applyAlignment="1">
      <alignment horizontal="center"/>
    </xf>
    <xf numFmtId="43" fontId="3" fillId="0" borderId="12" xfId="632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12" xfId="0" applyFont="1" applyFill="1" applyBorder="1"/>
    <xf numFmtId="0" fontId="0" fillId="2" borderId="0" xfId="0" applyFont="1" applyFill="1" applyAlignment="1"/>
    <xf numFmtId="0" fontId="44" fillId="0" borderId="12" xfId="0" applyFont="1" applyFill="1" applyBorder="1" applyAlignment="1">
      <alignment wrapText="1"/>
    </xf>
    <xf numFmtId="43" fontId="3" fillId="2" borderId="12" xfId="6321" applyFont="1" applyFill="1" applyBorder="1"/>
    <xf numFmtId="0" fontId="0" fillId="0" borderId="13" xfId="0" applyFont="1" applyFill="1" applyBorder="1"/>
    <xf numFmtId="44" fontId="0" fillId="0" borderId="13" xfId="0" applyNumberFormat="1" applyFont="1" applyFill="1" applyBorder="1"/>
    <xf numFmtId="44" fontId="0" fillId="0" borderId="14" xfId="0" applyNumberFormat="1" applyFont="1" applyFill="1" applyBorder="1"/>
    <xf numFmtId="0" fontId="44" fillId="0" borderId="13" xfId="0" applyFont="1" applyFill="1" applyBorder="1" applyAlignment="1">
      <alignment wrapText="1"/>
    </xf>
    <xf numFmtId="43" fontId="3" fillId="0" borderId="13" xfId="6321" applyFont="1" applyFill="1" applyBorder="1"/>
    <xf numFmtId="43" fontId="3" fillId="0" borderId="14" xfId="6321" applyFont="1" applyFill="1" applyBorder="1"/>
    <xf numFmtId="0" fontId="44" fillId="0" borderId="13" xfId="0" applyFont="1" applyFill="1" applyBorder="1"/>
    <xf numFmtId="43" fontId="3" fillId="0" borderId="15" xfId="6321" applyFont="1" applyFill="1" applyBorder="1"/>
    <xf numFmtId="0" fontId="44" fillId="0" borderId="15" xfId="0" applyFont="1" applyFill="1" applyBorder="1"/>
    <xf numFmtId="0" fontId="44" fillId="0" borderId="13" xfId="0" applyFont="1" applyFill="1" applyBorder="1" applyAlignment="1">
      <alignment horizontal="left"/>
    </xf>
    <xf numFmtId="0" fontId="44" fillId="0" borderId="1" xfId="0" applyFont="1" applyFill="1" applyBorder="1" applyAlignment="1">
      <alignment wrapText="1"/>
    </xf>
    <xf numFmtId="44" fontId="3" fillId="0" borderId="15" xfId="1" applyFont="1" applyFill="1" applyBorder="1"/>
    <xf numFmtId="0" fontId="44" fillId="0" borderId="4" xfId="0" applyFont="1" applyFill="1" applyBorder="1" applyAlignment="1">
      <alignment wrapText="1"/>
    </xf>
    <xf numFmtId="44" fontId="3" fillId="0" borderId="13" xfId="1" applyFont="1" applyFill="1" applyBorder="1"/>
    <xf numFmtId="43" fontId="0" fillId="2" borderId="15" xfId="6321" applyFont="1" applyFill="1" applyBorder="1"/>
    <xf numFmtId="43" fontId="0" fillId="2" borderId="14" xfId="0" applyNumberFormat="1" applyFill="1" applyBorder="1"/>
    <xf numFmtId="0" fontId="14" fillId="55" borderId="12" xfId="0" applyFont="1" applyFill="1" applyBorder="1"/>
    <xf numFmtId="0" fontId="3" fillId="0" borderId="0" xfId="6140" applyFont="1" applyFill="1" applyBorder="1"/>
    <xf numFmtId="43" fontId="3" fillId="0" borderId="0" xfId="6321" applyFont="1" applyFill="1" applyBorder="1"/>
    <xf numFmtId="43" fontId="3" fillId="0" borderId="0" xfId="6140" applyNumberFormat="1" applyFont="1" applyFill="1" applyBorder="1"/>
    <xf numFmtId="43" fontId="3" fillId="0" borderId="0" xfId="5320" applyNumberFormat="1" applyFont="1" applyFill="1" applyBorder="1"/>
    <xf numFmtId="0" fontId="3" fillId="0" borderId="0" xfId="940" applyFont="1" applyFill="1" applyBorder="1"/>
    <xf numFmtId="0" fontId="3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4" fillId="55" borderId="32" xfId="0" applyFont="1" applyFill="1" applyBorder="1" applyAlignment="1">
      <alignment horizontal="center" vertical="center" wrapText="1"/>
    </xf>
    <xf numFmtId="0" fontId="14" fillId="55" borderId="3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Fill="1" applyBorder="1"/>
    <xf numFmtId="0" fontId="1" fillId="0" borderId="0" xfId="6140" applyFont="1" applyFill="1" applyBorder="1"/>
    <xf numFmtId="43" fontId="0" fillId="0" borderId="0" xfId="0" applyNumberFormat="1" applyFont="1" applyFill="1" applyBorder="1"/>
    <xf numFmtId="0" fontId="43" fillId="0" borderId="0" xfId="0" applyFont="1" applyFill="1" applyBorder="1"/>
    <xf numFmtId="43" fontId="3" fillId="0" borderId="0" xfId="6321" applyFont="1" applyFill="1" applyBorder="1" applyProtection="1">
      <protection locked="0"/>
    </xf>
    <xf numFmtId="0" fontId="3" fillId="0" borderId="0" xfId="5583" applyFont="1" applyFill="1" applyBorder="1"/>
    <xf numFmtId="43" fontId="3" fillId="0" borderId="0" xfId="5583" applyNumberFormat="1" applyFont="1" applyFill="1" applyBorder="1"/>
    <xf numFmtId="0" fontId="3" fillId="0" borderId="0" xfId="4929" applyFont="1" applyFill="1" applyBorder="1"/>
    <xf numFmtId="0" fontId="1" fillId="0" borderId="0" xfId="940" applyFont="1" applyFill="1" applyBorder="1"/>
    <xf numFmtId="0" fontId="0" fillId="0" borderId="15" xfId="0" applyFont="1" applyFill="1" applyBorder="1"/>
    <xf numFmtId="0" fontId="3" fillId="0" borderId="13" xfId="6140" applyFont="1" applyFill="1" applyBorder="1"/>
    <xf numFmtId="43" fontId="0" fillId="0" borderId="13" xfId="0" applyNumberFormat="1" applyFont="1" applyFill="1" applyBorder="1"/>
    <xf numFmtId="43" fontId="3" fillId="0" borderId="13" xfId="6321" applyFont="1" applyFill="1" applyBorder="1" applyProtection="1">
      <protection locked="0"/>
    </xf>
    <xf numFmtId="43" fontId="3" fillId="0" borderId="13" xfId="6140" applyNumberFormat="1" applyFont="1" applyFill="1" applyBorder="1"/>
    <xf numFmtId="0" fontId="0" fillId="0" borderId="1" xfId="0" applyFont="1" applyBorder="1"/>
    <xf numFmtId="0" fontId="0" fillId="0" borderId="2" xfId="0" applyFont="1" applyFill="1" applyBorder="1"/>
    <xf numFmtId="0" fontId="1" fillId="0" borderId="4" xfId="6140" applyFont="1" applyFill="1" applyBorder="1"/>
    <xf numFmtId="0" fontId="0" fillId="0" borderId="4" xfId="0" applyFont="1" applyBorder="1"/>
    <xf numFmtId="0" fontId="0" fillId="0" borderId="6" xfId="0" applyFont="1" applyBorder="1"/>
    <xf numFmtId="0" fontId="37" fillId="55" borderId="32" xfId="0" applyFont="1" applyFill="1" applyBorder="1" applyAlignment="1">
      <alignment horizontal="center" vertical="center" wrapText="1"/>
    </xf>
    <xf numFmtId="0" fontId="43" fillId="0" borderId="5" xfId="0" applyFont="1" applyFill="1" applyBorder="1"/>
    <xf numFmtId="0" fontId="0" fillId="2" borderId="15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45" fillId="0" borderId="12" xfId="0" applyFont="1" applyFill="1" applyBorder="1" applyAlignment="1">
      <alignment wrapText="1"/>
    </xf>
    <xf numFmtId="0" fontId="45" fillId="0" borderId="13" xfId="0" applyFont="1" applyFill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45" fillId="0" borderId="13" xfId="0" applyFont="1" applyFill="1" applyBorder="1"/>
    <xf numFmtId="0" fontId="45" fillId="0" borderId="14" xfId="0" applyFont="1" applyFill="1" applyBorder="1"/>
    <xf numFmtId="0" fontId="45" fillId="0" borderId="15" xfId="0" applyFont="1" applyFill="1" applyBorder="1" applyAlignment="1">
      <alignment wrapText="1"/>
    </xf>
    <xf numFmtId="0" fontId="45" fillId="0" borderId="4" xfId="0" applyFont="1" applyFill="1" applyBorder="1" applyAlignment="1">
      <alignment wrapText="1"/>
    </xf>
    <xf numFmtId="0" fontId="45" fillId="0" borderId="6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indent="2"/>
    </xf>
    <xf numFmtId="0" fontId="14" fillId="55" borderId="30" xfId="0" applyFont="1" applyFill="1" applyBorder="1" applyAlignment="1">
      <alignment horizontal="center" vertical="center" wrapText="1"/>
    </xf>
    <xf numFmtId="43" fontId="0" fillId="0" borderId="13" xfId="6321" applyFont="1" applyBorder="1"/>
    <xf numFmtId="43" fontId="0" fillId="0" borderId="0" xfId="6321" applyFont="1" applyFill="1" applyBorder="1"/>
    <xf numFmtId="43" fontId="0" fillId="0" borderId="0" xfId="0" applyNumberFormat="1" applyFont="1" applyFill="1"/>
    <xf numFmtId="4" fontId="0" fillId="0" borderId="0" xfId="0" applyNumberFormat="1" applyAlignment="1">
      <alignment vertical="top"/>
    </xf>
    <xf numFmtId="0" fontId="0" fillId="56" borderId="4" xfId="0" applyFont="1" applyFill="1" applyBorder="1"/>
    <xf numFmtId="0" fontId="0" fillId="56" borderId="0" xfId="0" applyFont="1" applyFill="1" applyBorder="1"/>
    <xf numFmtId="43" fontId="3" fillId="56" borderId="13" xfId="6321" applyFont="1" applyFill="1" applyBorder="1"/>
    <xf numFmtId="43" fontId="0" fillId="56" borderId="13" xfId="6321" applyFont="1" applyFill="1" applyBorder="1"/>
    <xf numFmtId="0" fontId="1" fillId="56" borderId="0" xfId="5583" applyFont="1" applyFill="1" applyBorder="1"/>
    <xf numFmtId="0" fontId="1" fillId="56" borderId="0" xfId="4929" applyFont="1" applyFill="1" applyBorder="1"/>
    <xf numFmtId="0" fontId="1" fillId="56" borderId="4" xfId="6140" applyFont="1" applyFill="1" applyBorder="1"/>
    <xf numFmtId="0" fontId="43" fillId="56" borderId="0" xfId="0" applyFont="1" applyFill="1" applyBorder="1"/>
    <xf numFmtId="43" fontId="3" fillId="56" borderId="0" xfId="5583" applyNumberFormat="1" applyFont="1" applyFill="1" applyBorder="1"/>
    <xf numFmtId="0" fontId="1" fillId="56" borderId="0" xfId="6140" applyFont="1" applyFill="1" applyBorder="1"/>
    <xf numFmtId="0" fontId="3" fillId="56" borderId="0" xfId="6140" applyFont="1" applyFill="1" applyBorder="1"/>
    <xf numFmtId="0" fontId="3" fillId="56" borderId="0" xfId="4929" applyFont="1" applyFill="1" applyBorder="1"/>
    <xf numFmtId="0" fontId="1" fillId="56" borderId="0" xfId="5320" applyFont="1" applyFill="1" applyBorder="1"/>
    <xf numFmtId="0" fontId="3" fillId="56" borderId="0" xfId="5320" applyFont="1" applyFill="1" applyBorder="1"/>
    <xf numFmtId="43" fontId="0" fillId="0" borderId="0" xfId="6321" applyFont="1"/>
    <xf numFmtId="0" fontId="14" fillId="55" borderId="30" xfId="0" applyFont="1" applyFill="1" applyBorder="1" applyAlignment="1">
      <alignment horizontal="center" vertical="center" wrapText="1"/>
    </xf>
    <xf numFmtId="0" fontId="35" fillId="55" borderId="0" xfId="0" applyFont="1" applyFill="1" applyBorder="1" applyAlignment="1">
      <alignment horizontal="center"/>
    </xf>
    <xf numFmtId="0" fontId="35" fillId="55" borderId="2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4" fillId="55" borderId="28" xfId="0" applyFont="1" applyFill="1" applyBorder="1" applyAlignment="1">
      <alignment horizontal="center" vertical="center" wrapText="1"/>
    </xf>
    <xf numFmtId="0" fontId="14" fillId="55" borderId="31" xfId="0" applyFont="1" applyFill="1" applyBorder="1" applyAlignment="1">
      <alignment horizontal="center" vertical="center" wrapText="1"/>
    </xf>
    <xf numFmtId="0" fontId="14" fillId="55" borderId="30" xfId="0" applyFont="1" applyFill="1" applyBorder="1" applyAlignment="1">
      <alignment horizontal="center" vertical="center" wrapText="1"/>
    </xf>
    <xf numFmtId="0" fontId="14" fillId="55" borderId="0" xfId="0" applyFont="1" applyFill="1" applyBorder="1" applyAlignment="1">
      <alignment horizontal="center"/>
    </xf>
    <xf numFmtId="0" fontId="14" fillId="55" borderId="29" xfId="0" applyFont="1" applyFill="1" applyBorder="1" applyAlignment="1">
      <alignment horizontal="center"/>
    </xf>
    <xf numFmtId="0" fontId="36" fillId="55" borderId="25" xfId="0" applyFont="1" applyFill="1" applyBorder="1" applyAlignment="1">
      <alignment horizontal="center"/>
    </xf>
    <xf numFmtId="0" fontId="36" fillId="55" borderId="26" xfId="0" applyFont="1" applyFill="1" applyBorder="1" applyAlignment="1">
      <alignment horizontal="center"/>
    </xf>
    <xf numFmtId="0" fontId="36" fillId="55" borderId="2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wrapText="1"/>
    </xf>
    <xf numFmtId="0" fontId="37" fillId="55" borderId="35" xfId="0" applyFont="1" applyFill="1" applyBorder="1" applyAlignment="1">
      <alignment horizontal="center" vertical="center" wrapText="1"/>
    </xf>
    <xf numFmtId="0" fontId="37" fillId="55" borderId="33" xfId="0" applyFont="1" applyFill="1" applyBorder="1" applyAlignment="1">
      <alignment horizontal="center" vertical="center" wrapText="1"/>
    </xf>
    <xf numFmtId="0" fontId="37" fillId="55" borderId="3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37" fillId="55" borderId="0" xfId="0" applyFont="1" applyFill="1" applyAlignment="1">
      <alignment horizontal="center"/>
    </xf>
    <xf numFmtId="0" fontId="14" fillId="55" borderId="12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37" fillId="55" borderId="9" xfId="0" applyFont="1" applyFill="1" applyBorder="1" applyAlignment="1">
      <alignment horizontal="center"/>
    </xf>
    <xf numFmtId="0" fontId="37" fillId="55" borderId="10" xfId="0" applyFont="1" applyFill="1" applyBorder="1" applyAlignment="1">
      <alignment horizontal="center"/>
    </xf>
    <xf numFmtId="0" fontId="37" fillId="55" borderId="11" xfId="0" applyFont="1" applyFill="1" applyBorder="1" applyAlignment="1">
      <alignment horizontal="center"/>
    </xf>
    <xf numFmtId="0" fontId="17" fillId="55" borderId="4" xfId="0" applyFont="1" applyFill="1" applyBorder="1" applyAlignment="1">
      <alignment horizontal="center"/>
    </xf>
    <xf numFmtId="0" fontId="17" fillId="55" borderId="0" xfId="0" applyFont="1" applyFill="1" applyBorder="1" applyAlignment="1">
      <alignment horizontal="center"/>
    </xf>
    <xf numFmtId="0" fontId="17" fillId="55" borderId="5" xfId="0" applyFont="1" applyFill="1" applyBorder="1" applyAlignment="1">
      <alignment horizontal="center"/>
    </xf>
    <xf numFmtId="0" fontId="17" fillId="55" borderId="6" xfId="0" applyFont="1" applyFill="1" applyBorder="1" applyAlignment="1">
      <alignment horizontal="center"/>
    </xf>
    <xf numFmtId="0" fontId="17" fillId="55" borderId="7" xfId="0" applyFont="1" applyFill="1" applyBorder="1" applyAlignment="1">
      <alignment horizontal="center"/>
    </xf>
    <xf numFmtId="0" fontId="17" fillId="55" borderId="8" xfId="0" applyFont="1" applyFill="1" applyBorder="1" applyAlignment="1">
      <alignment horizontal="center"/>
    </xf>
    <xf numFmtId="0" fontId="37" fillId="55" borderId="1" xfId="0" applyFont="1" applyFill="1" applyBorder="1" applyAlignment="1">
      <alignment horizontal="center"/>
    </xf>
    <xf numFmtId="0" fontId="37" fillId="55" borderId="2" xfId="0" applyFont="1" applyFill="1" applyBorder="1" applyAlignment="1">
      <alignment horizontal="center"/>
    </xf>
    <xf numFmtId="0" fontId="37" fillId="55" borderId="3" xfId="0" applyFont="1" applyFill="1" applyBorder="1" applyAlignment="1">
      <alignment horizontal="center"/>
    </xf>
    <xf numFmtId="0" fontId="14" fillId="55" borderId="15" xfId="0" applyFont="1" applyFill="1" applyBorder="1" applyAlignment="1">
      <alignment horizontal="center" vertical="center" wrapText="1"/>
    </xf>
    <xf numFmtId="0" fontId="14" fillId="55" borderId="14" xfId="0" applyFont="1" applyFill="1" applyBorder="1" applyAlignment="1">
      <alignment horizontal="center" vertical="center" wrapText="1"/>
    </xf>
    <xf numFmtId="0" fontId="14" fillId="55" borderId="9" xfId="0" applyFont="1" applyFill="1" applyBorder="1" applyAlignment="1">
      <alignment horizontal="center" vertical="center"/>
    </xf>
    <xf numFmtId="0" fontId="14" fillId="55" borderId="10" xfId="0" applyFont="1" applyFill="1" applyBorder="1" applyAlignment="1">
      <alignment horizontal="center" vertical="center"/>
    </xf>
    <xf numFmtId="0" fontId="14" fillId="55" borderId="1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37" fillId="55" borderId="4" xfId="0" applyFont="1" applyFill="1" applyBorder="1" applyAlignment="1">
      <alignment horizontal="center" wrapText="1"/>
    </xf>
    <xf numFmtId="0" fontId="37" fillId="55" borderId="0" xfId="0" applyFont="1" applyFill="1" applyBorder="1" applyAlignment="1">
      <alignment horizontal="center" wrapText="1"/>
    </xf>
    <xf numFmtId="0" fontId="37" fillId="55" borderId="5" xfId="0" applyFont="1" applyFill="1" applyBorder="1" applyAlignment="1">
      <alignment horizontal="center" wrapText="1"/>
    </xf>
    <xf numFmtId="0" fontId="38" fillId="55" borderId="1" xfId="0" applyFont="1" applyFill="1" applyBorder="1" applyAlignment="1">
      <alignment horizontal="center" vertical="top" wrapText="1"/>
    </xf>
    <xf numFmtId="0" fontId="38" fillId="55" borderId="2" xfId="0" applyFont="1" applyFill="1" applyBorder="1" applyAlignment="1">
      <alignment horizontal="center" vertical="top"/>
    </xf>
    <xf numFmtId="0" fontId="38" fillId="55" borderId="3" xfId="0" applyFont="1" applyFill="1" applyBorder="1" applyAlignment="1">
      <alignment horizontal="center" vertical="top"/>
    </xf>
    <xf numFmtId="0" fontId="14" fillId="55" borderId="12" xfId="0" applyFont="1" applyFill="1" applyBorder="1" applyAlignment="1">
      <alignment horizontal="center" vertical="center"/>
    </xf>
    <xf numFmtId="0" fontId="14" fillId="55" borderId="12" xfId="0" applyNumberFormat="1" applyFont="1" applyFill="1" applyBorder="1" applyAlignment="1">
      <alignment horizontal="center" vertical="center" wrapText="1"/>
    </xf>
    <xf numFmtId="0" fontId="38" fillId="55" borderId="2" xfId="0" applyFont="1" applyFill="1" applyBorder="1" applyAlignment="1">
      <alignment horizontal="center" vertical="top" wrapText="1"/>
    </xf>
    <xf numFmtId="0" fontId="38" fillId="55" borderId="3" xfId="0" applyFont="1" applyFill="1" applyBorder="1" applyAlignment="1">
      <alignment horizontal="center" vertical="top" wrapText="1"/>
    </xf>
    <xf numFmtId="0" fontId="38" fillId="55" borderId="4" xfId="0" applyFont="1" applyFill="1" applyBorder="1" applyAlignment="1">
      <alignment horizontal="center" wrapText="1"/>
    </xf>
    <xf numFmtId="0" fontId="38" fillId="55" borderId="0" xfId="0" applyFont="1" applyFill="1" applyBorder="1" applyAlignment="1">
      <alignment horizontal="center" wrapText="1"/>
    </xf>
    <xf numFmtId="0" fontId="38" fillId="55" borderId="5" xfId="0" applyFont="1" applyFill="1" applyBorder="1" applyAlignment="1">
      <alignment horizontal="center" wrapText="1"/>
    </xf>
    <xf numFmtId="0" fontId="14" fillId="55" borderId="1" xfId="0" applyFont="1" applyFill="1" applyBorder="1" applyAlignment="1">
      <alignment horizontal="center" vertical="center"/>
    </xf>
    <xf numFmtId="0" fontId="14" fillId="55" borderId="2" xfId="0" applyFont="1" applyFill="1" applyBorder="1" applyAlignment="1">
      <alignment horizontal="center" vertical="center"/>
    </xf>
    <xf numFmtId="0" fontId="14" fillId="55" borderId="3" xfId="0" applyFont="1" applyFill="1" applyBorder="1" applyAlignment="1">
      <alignment horizontal="center" vertical="center"/>
    </xf>
    <xf numFmtId="0" fontId="14" fillId="55" borderId="4" xfId="0" applyFont="1" applyFill="1" applyBorder="1" applyAlignment="1">
      <alignment horizontal="center" vertical="center" wrapText="1"/>
    </xf>
    <xf numFmtId="0" fontId="14" fillId="55" borderId="0" xfId="0" applyFont="1" applyFill="1" applyBorder="1" applyAlignment="1">
      <alignment horizontal="center" vertical="center" wrapText="1"/>
    </xf>
    <xf numFmtId="0" fontId="14" fillId="55" borderId="5" xfId="0" applyFont="1" applyFill="1" applyBorder="1" applyAlignment="1">
      <alignment horizontal="center" vertical="center" wrapText="1"/>
    </xf>
    <xf numFmtId="0" fontId="14" fillId="55" borderId="1" xfId="0" applyFont="1" applyFill="1" applyBorder="1" applyAlignment="1">
      <alignment horizontal="center" vertical="top"/>
    </xf>
    <xf numFmtId="0" fontId="14" fillId="55" borderId="2" xfId="0" applyFont="1" applyFill="1" applyBorder="1" applyAlignment="1">
      <alignment horizontal="center" vertical="top"/>
    </xf>
    <xf numFmtId="0" fontId="14" fillId="55" borderId="3" xfId="0" applyFont="1" applyFill="1" applyBorder="1" applyAlignment="1">
      <alignment horizontal="center" vertical="top"/>
    </xf>
    <xf numFmtId="0" fontId="14" fillId="55" borderId="1" xfId="0" applyFont="1" applyFill="1" applyBorder="1" applyAlignment="1">
      <alignment horizontal="center"/>
    </xf>
    <xf numFmtId="0" fontId="14" fillId="55" borderId="2" xfId="0" applyFont="1" applyFill="1" applyBorder="1" applyAlignment="1">
      <alignment horizontal="center"/>
    </xf>
    <xf numFmtId="0" fontId="14" fillId="55" borderId="3" xfId="0" applyFont="1" applyFill="1" applyBorder="1" applyAlignment="1">
      <alignment horizontal="center"/>
    </xf>
    <xf numFmtId="0" fontId="14" fillId="55" borderId="4" xfId="0" applyFont="1" applyFill="1" applyBorder="1" applyAlignment="1">
      <alignment horizontal="center" vertical="top" wrapText="1"/>
    </xf>
    <xf numFmtId="0" fontId="14" fillId="55" borderId="0" xfId="0" applyFont="1" applyFill="1" applyBorder="1" applyAlignment="1">
      <alignment horizontal="center" vertical="top" wrapText="1"/>
    </xf>
    <xf numFmtId="0" fontId="14" fillId="55" borderId="5" xfId="0" applyFont="1" applyFill="1" applyBorder="1" applyAlignment="1">
      <alignment horizontal="center" vertical="top" wrapText="1"/>
    </xf>
    <xf numFmtId="0" fontId="14" fillId="55" borderId="1" xfId="0" applyFont="1" applyFill="1" applyBorder="1" applyAlignment="1">
      <alignment horizontal="center" vertical="top" wrapText="1"/>
    </xf>
    <xf numFmtId="0" fontId="14" fillId="55" borderId="4" xfId="0" applyFont="1" applyFill="1" applyBorder="1" applyAlignment="1">
      <alignment horizontal="center" vertical="top"/>
    </xf>
    <xf numFmtId="0" fontId="14" fillId="55" borderId="0" xfId="0" applyFont="1" applyFill="1" applyBorder="1" applyAlignment="1">
      <alignment horizontal="center" vertical="top"/>
    </xf>
    <xf numFmtId="0" fontId="14" fillId="55" borderId="5" xfId="0" applyFont="1" applyFill="1" applyBorder="1" applyAlignment="1">
      <alignment horizontal="center" vertical="top"/>
    </xf>
    <xf numFmtId="0" fontId="14" fillId="55" borderId="6" xfId="0" applyFont="1" applyFill="1" applyBorder="1" applyAlignment="1">
      <alignment horizontal="center" vertical="top"/>
    </xf>
    <xf numFmtId="0" fontId="14" fillId="55" borderId="7" xfId="0" applyFont="1" applyFill="1" applyBorder="1" applyAlignment="1">
      <alignment horizontal="center" vertical="top"/>
    </xf>
    <xf numFmtId="0" fontId="14" fillId="55" borderId="8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  <xf numFmtId="0" fontId="14" fillId="55" borderId="2" xfId="0" applyFont="1" applyFill="1" applyBorder="1" applyAlignment="1">
      <alignment horizontal="center" vertical="top" wrapText="1"/>
    </xf>
    <xf numFmtId="0" fontId="14" fillId="55" borderId="3" xfId="0" applyFont="1" applyFill="1" applyBorder="1" applyAlignment="1">
      <alignment horizontal="center" vertical="top" wrapText="1"/>
    </xf>
    <xf numFmtId="0" fontId="14" fillId="55" borderId="6" xfId="0" applyFont="1" applyFill="1" applyBorder="1" applyAlignment="1">
      <alignment horizontal="center" vertical="top" wrapText="1"/>
    </xf>
    <xf numFmtId="0" fontId="14" fillId="55" borderId="7" xfId="0" applyFont="1" applyFill="1" applyBorder="1" applyAlignment="1">
      <alignment horizontal="center" vertical="top" wrapText="1"/>
    </xf>
    <xf numFmtId="0" fontId="14" fillId="55" borderId="8" xfId="0" applyFont="1" applyFill="1" applyBorder="1" applyAlignment="1">
      <alignment horizontal="center" vertical="top" wrapText="1"/>
    </xf>
  </cellXfs>
  <cellStyles count="6325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a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19" xfId="6323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44" xfId="6322"/>
    <cellStyle name="Normal 45" xfId="6324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D105"/>
  <sheetViews>
    <sheetView tabSelected="1" topLeftCell="D1" zoomScale="80" zoomScaleNormal="80" zoomScaleSheetLayoutView="90" workbookViewId="0">
      <selection activeCell="S89" sqref="S89:T89"/>
    </sheetView>
  </sheetViews>
  <sheetFormatPr baseColWidth="10" defaultRowHeight="15" x14ac:dyDescent="0.25"/>
  <cols>
    <col min="1" max="1" width="0" style="71" hidden="1" customWidth="1"/>
    <col min="2" max="2" width="2.42578125" style="71" customWidth="1"/>
    <col min="3" max="7" width="11.42578125" style="71"/>
    <col min="8" max="8" width="29.140625" style="71" customWidth="1"/>
    <col min="9" max="9" width="18.140625" style="71" bestFit="1" customWidth="1"/>
    <col min="10" max="10" width="18" style="71" customWidth="1"/>
    <col min="11" max="11" width="13.85546875" style="71" hidden="1" customWidth="1"/>
    <col min="12" max="12" width="3" style="71" customWidth="1"/>
    <col min="13" max="17" width="11.42578125" style="71"/>
    <col min="18" max="18" width="29.140625" style="71" customWidth="1"/>
    <col min="19" max="20" width="18.140625" style="71" bestFit="1" customWidth="1"/>
    <col min="21" max="21" width="14.42578125" style="71" customWidth="1"/>
    <col min="22" max="160" width="11.42578125" style="70"/>
    <col min="161" max="16384" width="11.42578125" style="71"/>
  </cols>
  <sheetData>
    <row r="2" spans="1:160" x14ac:dyDescent="0.25"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160" s="72" customFormat="1" ht="28.5" customHeight="1" x14ac:dyDescent="0.4">
      <c r="A3" s="70"/>
      <c r="B3" s="173" t="s">
        <v>522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4"/>
      <c r="U3" s="109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</row>
    <row r="4" spans="1:160" s="72" customFormat="1" ht="30" customHeight="1" x14ac:dyDescent="0.4">
      <c r="A4" s="70"/>
      <c r="B4" s="173" t="s">
        <v>433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4"/>
      <c r="U4" s="109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</row>
    <row r="5" spans="1:160" s="72" customFormat="1" ht="21.75" customHeight="1" x14ac:dyDescent="0.25">
      <c r="A5" s="70"/>
      <c r="B5" s="179" t="s">
        <v>529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80"/>
      <c r="U5" s="11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</row>
    <row r="6" spans="1:160" s="72" customFormat="1" ht="15.75" thickBot="1" x14ac:dyDescent="0.3">
      <c r="A6" s="70"/>
      <c r="B6" s="179" t="s">
        <v>0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80"/>
      <c r="U6" s="11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</row>
    <row r="7" spans="1:160" s="72" customFormat="1" ht="62.25" customHeight="1" x14ac:dyDescent="0.25">
      <c r="A7" s="70"/>
      <c r="B7" s="178" t="s">
        <v>26</v>
      </c>
      <c r="C7" s="176"/>
      <c r="D7" s="176"/>
      <c r="E7" s="176"/>
      <c r="F7" s="176"/>
      <c r="G7" s="176"/>
      <c r="H7" s="177"/>
      <c r="I7" s="152" t="s">
        <v>530</v>
      </c>
      <c r="J7" s="172" t="s">
        <v>531</v>
      </c>
      <c r="K7" s="152"/>
      <c r="L7" s="114"/>
      <c r="M7" s="176" t="s">
        <v>26</v>
      </c>
      <c r="N7" s="176"/>
      <c r="O7" s="176"/>
      <c r="P7" s="176"/>
      <c r="Q7" s="176"/>
      <c r="R7" s="177"/>
      <c r="S7" s="113" t="str">
        <f>I7</f>
        <v>31 de marzo de 2018</v>
      </c>
      <c r="T7" s="113" t="str">
        <f>J7</f>
        <v>31 de marzo de 2017</v>
      </c>
      <c r="U7" s="111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</row>
    <row r="8" spans="1:160" x14ac:dyDescent="0.25">
      <c r="B8" s="130"/>
      <c r="C8" s="131"/>
      <c r="D8" s="131"/>
      <c r="E8" s="131"/>
      <c r="F8" s="131"/>
      <c r="G8" s="131"/>
      <c r="H8" s="131"/>
      <c r="I8" s="125"/>
      <c r="J8" s="125"/>
      <c r="K8" s="131"/>
      <c r="L8" s="131"/>
      <c r="M8" s="131"/>
      <c r="N8" s="131"/>
      <c r="O8" s="131"/>
      <c r="P8" s="131"/>
      <c r="Q8" s="131"/>
      <c r="R8" s="131"/>
      <c r="S8" s="125"/>
      <c r="T8" s="125"/>
      <c r="U8" s="81"/>
    </row>
    <row r="9" spans="1:160" x14ac:dyDescent="0.25">
      <c r="B9" s="112" t="s">
        <v>469</v>
      </c>
      <c r="C9" s="115"/>
      <c r="D9" s="81"/>
      <c r="E9" s="81"/>
      <c r="F9" s="81"/>
      <c r="G9" s="81"/>
      <c r="H9" s="81"/>
      <c r="I9" s="87"/>
      <c r="J9" s="87"/>
      <c r="K9" s="81"/>
      <c r="L9" s="116" t="s">
        <v>470</v>
      </c>
      <c r="M9" s="115"/>
      <c r="N9" s="81"/>
      <c r="O9" s="81"/>
      <c r="P9" s="81"/>
      <c r="Q9" s="81"/>
      <c r="R9" s="81"/>
      <c r="S9" s="87"/>
      <c r="T9" s="87"/>
      <c r="U9" s="81"/>
    </row>
    <row r="10" spans="1:160" x14ac:dyDescent="0.25">
      <c r="B10" s="132" t="s">
        <v>1</v>
      </c>
      <c r="C10" s="115"/>
      <c r="D10" s="104"/>
      <c r="E10" s="104"/>
      <c r="F10" s="104"/>
      <c r="G10" s="104"/>
      <c r="H10" s="104"/>
      <c r="I10" s="126"/>
      <c r="J10" s="126"/>
      <c r="K10" s="104"/>
      <c r="L10" s="117" t="s">
        <v>2</v>
      </c>
      <c r="M10" s="115"/>
      <c r="N10" s="104"/>
      <c r="O10" s="104"/>
      <c r="P10" s="104"/>
      <c r="Q10" s="104"/>
      <c r="R10" s="104"/>
      <c r="S10" s="126"/>
      <c r="T10" s="126"/>
      <c r="U10" s="104"/>
    </row>
    <row r="11" spans="1:160" x14ac:dyDescent="0.25">
      <c r="B11" s="157" t="s">
        <v>27</v>
      </c>
      <c r="C11" s="158"/>
      <c r="D11" s="158"/>
      <c r="E11" s="158"/>
      <c r="F11" s="158"/>
      <c r="G11" s="158"/>
      <c r="H11" s="158"/>
      <c r="I11" s="159">
        <v>191797503.97</v>
      </c>
      <c r="J11" s="159">
        <v>185085539.02000001</v>
      </c>
      <c r="K11" s="105"/>
      <c r="L11" s="158" t="s">
        <v>76</v>
      </c>
      <c r="M11" s="158"/>
      <c r="N11" s="158"/>
      <c r="O11" s="158"/>
      <c r="P11" s="158"/>
      <c r="Q11" s="158"/>
      <c r="R11" s="158"/>
      <c r="S11" s="159">
        <v>363522398.62</v>
      </c>
      <c r="T11" s="159">
        <v>297892031.96000004</v>
      </c>
      <c r="U11" s="105"/>
    </row>
    <row r="12" spans="1:160" x14ac:dyDescent="0.25">
      <c r="A12" s="71">
        <v>1111</v>
      </c>
      <c r="B12" s="133"/>
      <c r="C12" s="81" t="s">
        <v>28</v>
      </c>
      <c r="D12" s="81"/>
      <c r="E12" s="81"/>
      <c r="F12" s="81"/>
      <c r="G12" s="81"/>
      <c r="H12" s="81"/>
      <c r="I12" s="29">
        <v>687661.34</v>
      </c>
      <c r="J12" s="29">
        <v>678161.34</v>
      </c>
      <c r="K12" s="81">
        <v>2111</v>
      </c>
      <c r="L12" s="81"/>
      <c r="M12" s="81" t="s">
        <v>77</v>
      </c>
      <c r="N12" s="81"/>
      <c r="O12" s="81"/>
      <c r="P12" s="81"/>
      <c r="Q12" s="81"/>
      <c r="R12" s="81"/>
      <c r="S12" s="29">
        <v>123854685.91</v>
      </c>
      <c r="T12" s="29">
        <v>78725665</v>
      </c>
      <c r="U12" s="81"/>
    </row>
    <row r="13" spans="1:160" x14ac:dyDescent="0.25">
      <c r="A13" s="71">
        <v>1112</v>
      </c>
      <c r="B13" s="133"/>
      <c r="C13" s="81" t="s">
        <v>29</v>
      </c>
      <c r="D13" s="81"/>
      <c r="E13" s="81"/>
      <c r="F13" s="81"/>
      <c r="G13" s="81"/>
      <c r="H13" s="81"/>
      <c r="I13" s="29">
        <v>32459986.73</v>
      </c>
      <c r="J13" s="29">
        <v>30518214.109999999</v>
      </c>
      <c r="K13" s="81">
        <v>2112</v>
      </c>
      <c r="L13" s="81"/>
      <c r="M13" s="81" t="s">
        <v>78</v>
      </c>
      <c r="N13" s="81"/>
      <c r="O13" s="81"/>
      <c r="P13" s="81"/>
      <c r="Q13" s="81"/>
      <c r="R13" s="81"/>
      <c r="S13" s="29">
        <v>81518592.019999996</v>
      </c>
      <c r="T13" s="29">
        <v>78364457.409999996</v>
      </c>
      <c r="U13" s="81"/>
    </row>
    <row r="14" spans="1:160" x14ac:dyDescent="0.25">
      <c r="A14" s="71">
        <v>1113</v>
      </c>
      <c r="B14" s="133"/>
      <c r="C14" s="81" t="s">
        <v>30</v>
      </c>
      <c r="D14" s="81"/>
      <c r="E14" s="81"/>
      <c r="F14" s="81"/>
      <c r="G14" s="81"/>
      <c r="H14" s="81"/>
      <c r="I14" s="29">
        <v>50098426.710000001</v>
      </c>
      <c r="J14" s="29">
        <v>96036021.810000002</v>
      </c>
      <c r="K14" s="81"/>
      <c r="L14" s="81"/>
      <c r="M14" s="81" t="s">
        <v>79</v>
      </c>
      <c r="N14" s="81"/>
      <c r="O14" s="81"/>
      <c r="P14" s="81"/>
      <c r="Q14" s="81"/>
      <c r="R14" s="81"/>
      <c r="S14" s="29">
        <v>0</v>
      </c>
      <c r="T14" s="29">
        <v>0</v>
      </c>
      <c r="U14" s="81"/>
    </row>
    <row r="15" spans="1:160" x14ac:dyDescent="0.25">
      <c r="A15" s="71">
        <v>1114</v>
      </c>
      <c r="B15" s="133"/>
      <c r="C15" s="81" t="s">
        <v>31</v>
      </c>
      <c r="D15" s="81"/>
      <c r="E15" s="81"/>
      <c r="F15" s="81"/>
      <c r="G15" s="81"/>
      <c r="H15" s="81"/>
      <c r="I15" s="29">
        <v>108551429.19</v>
      </c>
      <c r="J15" s="29">
        <v>57853141.759999998</v>
      </c>
      <c r="K15" s="81"/>
      <c r="L15" s="81"/>
      <c r="M15" s="81" t="s">
        <v>80</v>
      </c>
      <c r="N15" s="81"/>
      <c r="O15" s="81"/>
      <c r="P15" s="81"/>
      <c r="Q15" s="81"/>
      <c r="R15" s="81"/>
      <c r="S15" s="29">
        <v>0</v>
      </c>
      <c r="T15" s="29">
        <v>0</v>
      </c>
      <c r="U15" s="81"/>
    </row>
    <row r="16" spans="1:160" x14ac:dyDescent="0.25">
      <c r="B16" s="133"/>
      <c r="C16" s="81" t="s">
        <v>32</v>
      </c>
      <c r="D16" s="81"/>
      <c r="E16" s="81"/>
      <c r="F16" s="81"/>
      <c r="G16" s="81"/>
      <c r="H16" s="81"/>
      <c r="I16" s="29">
        <v>0</v>
      </c>
      <c r="J16" s="29">
        <v>0</v>
      </c>
      <c r="K16" s="81"/>
      <c r="L16" s="81"/>
      <c r="M16" s="81" t="s">
        <v>81</v>
      </c>
      <c r="N16" s="81"/>
      <c r="O16" s="81"/>
      <c r="P16" s="81"/>
      <c r="Q16" s="81"/>
      <c r="R16" s="81"/>
      <c r="S16" s="29">
        <v>0</v>
      </c>
      <c r="T16" s="29">
        <v>0</v>
      </c>
      <c r="U16" s="81"/>
    </row>
    <row r="17" spans="1:21" x14ac:dyDescent="0.25">
      <c r="B17" s="133"/>
      <c r="C17" s="81" t="s">
        <v>33</v>
      </c>
      <c r="D17" s="81"/>
      <c r="E17" s="81"/>
      <c r="F17" s="81"/>
      <c r="G17" s="81"/>
      <c r="H17" s="81"/>
      <c r="I17" s="29">
        <v>0</v>
      </c>
      <c r="J17" s="29">
        <v>0</v>
      </c>
      <c r="K17" s="81"/>
      <c r="L17" s="81"/>
      <c r="M17" s="81" t="s">
        <v>82</v>
      </c>
      <c r="N17" s="81"/>
      <c r="O17" s="81"/>
      <c r="P17" s="81"/>
      <c r="Q17" s="81"/>
      <c r="R17" s="81"/>
      <c r="S17" s="29">
        <v>0</v>
      </c>
      <c r="T17" s="29">
        <v>0</v>
      </c>
      <c r="U17" s="81"/>
    </row>
    <row r="18" spans="1:21" x14ac:dyDescent="0.25">
      <c r="B18" s="133"/>
      <c r="C18" s="81" t="s">
        <v>34</v>
      </c>
      <c r="D18" s="81"/>
      <c r="E18" s="81"/>
      <c r="F18" s="81"/>
      <c r="G18" s="81"/>
      <c r="H18" s="81"/>
      <c r="I18" s="29">
        <v>0</v>
      </c>
      <c r="J18" s="29">
        <v>0</v>
      </c>
      <c r="K18" s="81">
        <v>2117</v>
      </c>
      <c r="L18" s="81"/>
      <c r="M18" s="81" t="s">
        <v>83</v>
      </c>
      <c r="N18" s="81"/>
      <c r="O18" s="81"/>
      <c r="P18" s="81"/>
      <c r="Q18" s="81"/>
      <c r="R18" s="81"/>
      <c r="S18" s="29">
        <v>88781775.230000004</v>
      </c>
      <c r="T18" s="29">
        <v>97410587.390000001</v>
      </c>
      <c r="U18" s="81"/>
    </row>
    <row r="19" spans="1:21" x14ac:dyDescent="0.25">
      <c r="B19" s="157" t="s">
        <v>43</v>
      </c>
      <c r="C19" s="158"/>
      <c r="D19" s="158"/>
      <c r="E19" s="158"/>
      <c r="F19" s="158"/>
      <c r="G19" s="158"/>
      <c r="H19" s="158"/>
      <c r="I19" s="160">
        <v>332199258.67000002</v>
      </c>
      <c r="J19" s="160">
        <v>278774550.26999998</v>
      </c>
      <c r="K19" s="118"/>
      <c r="L19" s="118"/>
      <c r="M19" s="81" t="s">
        <v>84</v>
      </c>
      <c r="N19" s="81"/>
      <c r="O19" s="81"/>
      <c r="P19" s="81"/>
      <c r="Q19" s="81"/>
      <c r="R19" s="81"/>
      <c r="S19" s="29">
        <v>0</v>
      </c>
      <c r="T19" s="29">
        <v>0</v>
      </c>
      <c r="U19" s="81"/>
    </row>
    <row r="20" spans="1:21" x14ac:dyDescent="0.25">
      <c r="B20" s="133"/>
      <c r="C20" s="81" t="s">
        <v>35</v>
      </c>
      <c r="D20" s="81"/>
      <c r="E20" s="81"/>
      <c r="F20" s="81"/>
      <c r="G20" s="81"/>
      <c r="H20" s="81"/>
      <c r="I20" s="29">
        <v>0</v>
      </c>
      <c r="J20" s="29">
        <v>0</v>
      </c>
      <c r="K20" s="81">
        <v>2119</v>
      </c>
      <c r="L20" s="81"/>
      <c r="M20" s="81" t="s">
        <v>85</v>
      </c>
      <c r="N20" s="81"/>
      <c r="O20" s="81"/>
      <c r="P20" s="81"/>
      <c r="Q20" s="81"/>
      <c r="R20" s="81"/>
      <c r="S20" s="29">
        <v>69367345.459999993</v>
      </c>
      <c r="T20" s="29">
        <v>43391322.159999996</v>
      </c>
      <c r="U20" s="81"/>
    </row>
    <row r="21" spans="1:21" x14ac:dyDescent="0.25">
      <c r="A21" s="71">
        <v>1122</v>
      </c>
      <c r="B21" s="133"/>
      <c r="C21" s="81" t="s">
        <v>36</v>
      </c>
      <c r="D21" s="81"/>
      <c r="E21" s="81"/>
      <c r="F21" s="81"/>
      <c r="G21" s="81"/>
      <c r="H21" s="81"/>
      <c r="I21" s="29">
        <v>86849099.890000001</v>
      </c>
      <c r="J21" s="29">
        <v>34429391.880000003</v>
      </c>
      <c r="K21" s="105"/>
      <c r="L21" s="158" t="s">
        <v>134</v>
      </c>
      <c r="M21" s="158"/>
      <c r="N21" s="164"/>
      <c r="O21" s="164"/>
      <c r="P21" s="164"/>
      <c r="Q21" s="164"/>
      <c r="R21" s="164"/>
      <c r="S21" s="159">
        <v>0</v>
      </c>
      <c r="T21" s="159">
        <v>0</v>
      </c>
      <c r="U21" s="105"/>
    </row>
    <row r="22" spans="1:21" x14ac:dyDescent="0.25">
      <c r="B22" s="133"/>
      <c r="C22" s="81" t="s">
        <v>37</v>
      </c>
      <c r="D22" s="81"/>
      <c r="E22" s="81"/>
      <c r="F22" s="81"/>
      <c r="G22" s="81"/>
      <c r="H22" s="81"/>
      <c r="I22" s="29">
        <v>0</v>
      </c>
      <c r="J22" s="29">
        <v>0</v>
      </c>
      <c r="K22" s="81"/>
      <c r="L22" s="81"/>
      <c r="M22" s="81" t="s">
        <v>86</v>
      </c>
      <c r="N22" s="81"/>
      <c r="O22" s="81"/>
      <c r="P22" s="81"/>
      <c r="Q22" s="81"/>
      <c r="R22" s="81"/>
      <c r="S22" s="29">
        <v>0</v>
      </c>
      <c r="T22" s="29">
        <v>0</v>
      </c>
      <c r="U22" s="81"/>
    </row>
    <row r="23" spans="1:21" x14ac:dyDescent="0.25">
      <c r="A23" s="71">
        <v>1124</v>
      </c>
      <c r="B23" s="133"/>
      <c r="C23" s="81" t="s">
        <v>38</v>
      </c>
      <c r="D23" s="81"/>
      <c r="E23" s="81"/>
      <c r="F23" s="81"/>
      <c r="G23" s="81"/>
      <c r="H23" s="81"/>
      <c r="I23" s="29">
        <v>4551572.9000000004</v>
      </c>
      <c r="J23" s="29">
        <v>3266589.65</v>
      </c>
      <c r="K23" s="81"/>
      <c r="L23" s="81"/>
      <c r="M23" s="81" t="s">
        <v>87</v>
      </c>
      <c r="N23" s="81"/>
      <c r="O23" s="81"/>
      <c r="P23" s="81"/>
      <c r="Q23" s="81"/>
      <c r="R23" s="81"/>
      <c r="S23" s="29">
        <v>0</v>
      </c>
      <c r="T23" s="29">
        <v>0</v>
      </c>
      <c r="U23" s="81"/>
    </row>
    <row r="24" spans="1:21" x14ac:dyDescent="0.25">
      <c r="A24" s="71">
        <v>1125</v>
      </c>
      <c r="B24" s="133"/>
      <c r="C24" s="81" t="s">
        <v>39</v>
      </c>
      <c r="D24" s="81"/>
      <c r="E24" s="81"/>
      <c r="F24" s="81"/>
      <c r="G24" s="81"/>
      <c r="H24" s="81"/>
      <c r="I24" s="29">
        <v>31839401.690000001</v>
      </c>
      <c r="J24" s="29">
        <v>32119384.550000001</v>
      </c>
      <c r="K24" s="81"/>
      <c r="L24" s="81"/>
      <c r="M24" s="81" t="s">
        <v>88</v>
      </c>
      <c r="N24" s="81"/>
      <c r="O24" s="81"/>
      <c r="P24" s="81"/>
      <c r="Q24" s="81"/>
      <c r="R24" s="81"/>
      <c r="S24" s="29">
        <v>0</v>
      </c>
      <c r="T24" s="29">
        <v>0</v>
      </c>
      <c r="U24" s="81"/>
    </row>
    <row r="25" spans="1:21" x14ac:dyDescent="0.25">
      <c r="B25" s="133"/>
      <c r="C25" s="81" t="s">
        <v>40</v>
      </c>
      <c r="D25" s="81"/>
      <c r="E25" s="81"/>
      <c r="F25" s="81"/>
      <c r="G25" s="81"/>
      <c r="H25" s="81"/>
      <c r="I25" s="29">
        <v>0</v>
      </c>
      <c r="J25" s="29">
        <v>0</v>
      </c>
      <c r="K25" s="81"/>
      <c r="L25" s="158" t="s">
        <v>133</v>
      </c>
      <c r="M25" s="158"/>
      <c r="N25" s="158"/>
      <c r="O25" s="158"/>
      <c r="P25" s="158"/>
      <c r="Q25" s="158"/>
      <c r="R25" s="158"/>
      <c r="S25" s="159">
        <v>0</v>
      </c>
      <c r="T25" s="159">
        <v>0</v>
      </c>
      <c r="U25" s="105"/>
    </row>
    <row r="26" spans="1:21" x14ac:dyDescent="0.25">
      <c r="A26" s="71">
        <v>1129</v>
      </c>
      <c r="B26" s="133"/>
      <c r="C26" s="81" t="s">
        <v>41</v>
      </c>
      <c r="D26" s="81"/>
      <c r="E26" s="81"/>
      <c r="F26" s="81"/>
      <c r="G26" s="81"/>
      <c r="H26" s="81"/>
      <c r="I26" s="29">
        <v>208959184.19</v>
      </c>
      <c r="J26" s="29">
        <v>208959184.19</v>
      </c>
      <c r="K26" s="81"/>
      <c r="L26" s="81"/>
      <c r="M26" s="81" t="s">
        <v>89</v>
      </c>
      <c r="N26" s="81"/>
      <c r="O26" s="81"/>
      <c r="P26" s="81"/>
      <c r="Q26" s="81"/>
      <c r="R26" s="81"/>
      <c r="S26" s="29">
        <v>0</v>
      </c>
      <c r="T26" s="29">
        <v>0</v>
      </c>
      <c r="U26" s="81"/>
    </row>
    <row r="27" spans="1:21" x14ac:dyDescent="0.25">
      <c r="B27" s="157" t="s">
        <v>42</v>
      </c>
      <c r="C27" s="158"/>
      <c r="D27" s="158"/>
      <c r="E27" s="158"/>
      <c r="F27" s="158"/>
      <c r="G27" s="158"/>
      <c r="H27" s="158"/>
      <c r="I27" s="159">
        <v>51879438.890000001</v>
      </c>
      <c r="J27" s="159">
        <v>32645321.469999999</v>
      </c>
      <c r="K27" s="105"/>
      <c r="L27" s="105"/>
      <c r="M27" s="81" t="s">
        <v>90</v>
      </c>
      <c r="N27" s="81"/>
      <c r="O27" s="81"/>
      <c r="P27" s="81"/>
      <c r="Q27" s="81"/>
      <c r="R27" s="81"/>
      <c r="S27" s="29">
        <v>0</v>
      </c>
      <c r="T27" s="29">
        <v>0</v>
      </c>
      <c r="U27" s="81"/>
    </row>
    <row r="28" spans="1:21" x14ac:dyDescent="0.25">
      <c r="A28" s="71">
        <v>1139</v>
      </c>
      <c r="B28" s="133"/>
      <c r="C28" s="81" t="s">
        <v>44</v>
      </c>
      <c r="D28" s="81"/>
      <c r="E28" s="81"/>
      <c r="F28" s="81"/>
      <c r="G28" s="81"/>
      <c r="H28" s="81"/>
      <c r="I28" s="29">
        <v>51879438.890000001</v>
      </c>
      <c r="J28" s="29">
        <v>32645321.469999999</v>
      </c>
      <c r="K28" s="81"/>
      <c r="L28" s="158" t="s">
        <v>91</v>
      </c>
      <c r="M28" s="158"/>
      <c r="N28" s="158"/>
      <c r="O28" s="158"/>
      <c r="P28" s="158"/>
      <c r="Q28" s="158"/>
      <c r="R28" s="158"/>
      <c r="S28" s="159">
        <v>0</v>
      </c>
      <c r="T28" s="159">
        <v>0</v>
      </c>
      <c r="U28" s="105"/>
    </row>
    <row r="29" spans="1:21" x14ac:dyDescent="0.25">
      <c r="B29" s="133"/>
      <c r="C29" s="81" t="s">
        <v>45</v>
      </c>
      <c r="D29" s="81"/>
      <c r="E29" s="81"/>
      <c r="F29" s="81"/>
      <c r="G29" s="81"/>
      <c r="H29" s="81"/>
      <c r="I29" s="29">
        <v>0</v>
      </c>
      <c r="J29" s="29">
        <v>0</v>
      </c>
      <c r="K29" s="81"/>
      <c r="L29" s="81"/>
      <c r="M29" s="115"/>
      <c r="N29" s="81"/>
      <c r="O29" s="81"/>
      <c r="P29" s="81"/>
      <c r="Q29" s="81"/>
      <c r="R29" s="81"/>
      <c r="S29" s="91"/>
      <c r="T29" s="91"/>
      <c r="U29" s="105"/>
    </row>
    <row r="30" spans="1:21" x14ac:dyDescent="0.25">
      <c r="B30" s="133"/>
      <c r="C30" s="81" t="s">
        <v>46</v>
      </c>
      <c r="D30" s="81"/>
      <c r="E30" s="81"/>
      <c r="F30" s="81"/>
      <c r="G30" s="81"/>
      <c r="H30" s="81"/>
      <c r="I30" s="29">
        <v>0</v>
      </c>
      <c r="J30" s="29">
        <v>0</v>
      </c>
      <c r="K30" s="81"/>
      <c r="L30" s="158" t="s">
        <v>135</v>
      </c>
      <c r="M30" s="158"/>
      <c r="N30" s="164"/>
      <c r="O30" s="164"/>
      <c r="P30" s="164"/>
      <c r="Q30" s="164"/>
      <c r="R30" s="164"/>
      <c r="S30" s="159">
        <v>0</v>
      </c>
      <c r="T30" s="159">
        <v>0</v>
      </c>
      <c r="U30" s="105"/>
    </row>
    <row r="31" spans="1:21" x14ac:dyDescent="0.25">
      <c r="B31" s="133"/>
      <c r="C31" s="81" t="s">
        <v>47</v>
      </c>
      <c r="D31" s="81"/>
      <c r="E31" s="81"/>
      <c r="F31" s="81"/>
      <c r="G31" s="81"/>
      <c r="H31" s="81"/>
      <c r="I31" s="29">
        <v>0</v>
      </c>
      <c r="J31" s="29">
        <v>0</v>
      </c>
      <c r="K31" s="81"/>
      <c r="L31" s="81"/>
      <c r="M31" s="81" t="s">
        <v>92</v>
      </c>
      <c r="N31" s="81"/>
      <c r="O31" s="81"/>
      <c r="P31" s="81"/>
      <c r="Q31" s="81"/>
      <c r="R31" s="81"/>
      <c r="S31" s="29">
        <v>0</v>
      </c>
      <c r="T31" s="29">
        <v>0</v>
      </c>
      <c r="U31" s="81"/>
    </row>
    <row r="32" spans="1:21" x14ac:dyDescent="0.25">
      <c r="B32" s="133"/>
      <c r="C32" s="81" t="s">
        <v>48</v>
      </c>
      <c r="D32" s="81"/>
      <c r="E32" s="81"/>
      <c r="F32" s="81"/>
      <c r="G32" s="81"/>
      <c r="H32" s="81"/>
      <c r="I32" s="29">
        <v>0</v>
      </c>
      <c r="J32" s="29">
        <v>0</v>
      </c>
      <c r="K32" s="81"/>
      <c r="L32" s="81"/>
      <c r="M32" s="81" t="s">
        <v>93</v>
      </c>
      <c r="N32" s="81"/>
      <c r="O32" s="81"/>
      <c r="P32" s="81"/>
      <c r="Q32" s="81"/>
      <c r="R32" s="81"/>
      <c r="S32" s="29">
        <v>0</v>
      </c>
      <c r="T32" s="29">
        <v>0</v>
      </c>
      <c r="U32" s="81"/>
    </row>
    <row r="33" spans="1:21" x14ac:dyDescent="0.25">
      <c r="B33" s="157" t="s">
        <v>64</v>
      </c>
      <c r="C33" s="158"/>
      <c r="D33" s="158"/>
      <c r="E33" s="158"/>
      <c r="F33" s="158"/>
      <c r="G33" s="158"/>
      <c r="H33" s="158"/>
      <c r="I33" s="159">
        <v>33514890.73</v>
      </c>
      <c r="J33" s="159">
        <v>32158651.5</v>
      </c>
      <c r="K33" s="105"/>
      <c r="L33" s="81"/>
      <c r="M33" s="81" t="s">
        <v>94</v>
      </c>
      <c r="N33" s="81"/>
      <c r="O33" s="81"/>
      <c r="P33" s="81"/>
      <c r="Q33" s="81"/>
      <c r="R33" s="81"/>
      <c r="S33" s="29">
        <v>0</v>
      </c>
      <c r="T33" s="29">
        <v>0</v>
      </c>
      <c r="U33" s="81"/>
    </row>
    <row r="34" spans="1:21" x14ac:dyDescent="0.25">
      <c r="A34" s="71">
        <v>1141</v>
      </c>
      <c r="B34" s="133"/>
      <c r="C34" s="81" t="s">
        <v>49</v>
      </c>
      <c r="D34" s="81"/>
      <c r="E34" s="81"/>
      <c r="F34" s="81"/>
      <c r="G34" s="81"/>
      <c r="H34" s="81"/>
      <c r="I34" s="29">
        <v>33514890.73</v>
      </c>
      <c r="J34" s="29">
        <v>32158651.5</v>
      </c>
      <c r="K34" s="115"/>
      <c r="L34" s="158" t="s">
        <v>95</v>
      </c>
      <c r="M34" s="158"/>
      <c r="N34" s="158"/>
      <c r="O34" s="158"/>
      <c r="P34" s="158"/>
      <c r="Q34" s="158"/>
      <c r="R34" s="158"/>
      <c r="S34" s="159">
        <v>593072.66</v>
      </c>
      <c r="T34" s="159">
        <v>1337832.17</v>
      </c>
      <c r="U34" s="105"/>
    </row>
    <row r="35" spans="1:21" x14ac:dyDescent="0.25">
      <c r="B35" s="133"/>
      <c r="C35" s="81" t="s">
        <v>50</v>
      </c>
      <c r="D35" s="81"/>
      <c r="E35" s="81"/>
      <c r="F35" s="81"/>
      <c r="G35" s="81"/>
      <c r="H35" s="81"/>
      <c r="I35" s="29">
        <v>0</v>
      </c>
      <c r="J35" s="29">
        <v>0</v>
      </c>
      <c r="K35" s="81">
        <v>2161</v>
      </c>
      <c r="L35" s="81"/>
      <c r="M35" s="81" t="s">
        <v>96</v>
      </c>
      <c r="N35" s="81"/>
      <c r="O35" s="81"/>
      <c r="P35" s="81"/>
      <c r="Q35" s="81"/>
      <c r="R35" s="81"/>
      <c r="S35" s="29">
        <v>593072.66</v>
      </c>
      <c r="T35" s="29">
        <v>1337832.17</v>
      </c>
      <c r="U35" s="81"/>
    </row>
    <row r="36" spans="1:21" x14ac:dyDescent="0.25">
      <c r="B36" s="133"/>
      <c r="C36" s="81" t="s">
        <v>51</v>
      </c>
      <c r="D36" s="81"/>
      <c r="E36" s="81"/>
      <c r="F36" s="81"/>
      <c r="G36" s="81"/>
      <c r="H36" s="81"/>
      <c r="I36" s="29">
        <v>0</v>
      </c>
      <c r="J36" s="29">
        <v>0</v>
      </c>
      <c r="K36" s="81"/>
      <c r="L36" s="81"/>
      <c r="M36" s="81" t="s">
        <v>97</v>
      </c>
      <c r="N36" s="81"/>
      <c r="O36" s="81"/>
      <c r="P36" s="81"/>
      <c r="Q36" s="81"/>
      <c r="R36" s="81"/>
      <c r="S36" s="29">
        <v>0</v>
      </c>
      <c r="T36" s="29">
        <v>0</v>
      </c>
      <c r="U36" s="81"/>
    </row>
    <row r="37" spans="1:21" x14ac:dyDescent="0.25">
      <c r="B37" s="133"/>
      <c r="C37" s="81" t="s">
        <v>52</v>
      </c>
      <c r="D37" s="81"/>
      <c r="E37" s="81"/>
      <c r="F37" s="81"/>
      <c r="G37" s="81"/>
      <c r="H37" s="81"/>
      <c r="I37" s="29">
        <v>0</v>
      </c>
      <c r="J37" s="29">
        <v>0</v>
      </c>
      <c r="K37" s="81"/>
      <c r="L37" s="81"/>
      <c r="M37" s="81" t="s">
        <v>98</v>
      </c>
      <c r="N37" s="81"/>
      <c r="O37" s="81"/>
      <c r="P37" s="81"/>
      <c r="Q37" s="81"/>
      <c r="R37" s="81"/>
      <c r="S37" s="29">
        <v>0</v>
      </c>
      <c r="T37" s="29">
        <v>0</v>
      </c>
      <c r="U37" s="81"/>
    </row>
    <row r="38" spans="1:21" x14ac:dyDescent="0.25">
      <c r="B38" s="133"/>
      <c r="C38" s="81" t="s">
        <v>53</v>
      </c>
      <c r="D38" s="81"/>
      <c r="E38" s="81"/>
      <c r="F38" s="81"/>
      <c r="G38" s="81"/>
      <c r="H38" s="81"/>
      <c r="I38" s="29">
        <v>0</v>
      </c>
      <c r="J38" s="29">
        <v>0</v>
      </c>
      <c r="K38" s="81"/>
      <c r="L38" s="81"/>
      <c r="M38" s="81" t="s">
        <v>99</v>
      </c>
      <c r="N38" s="81"/>
      <c r="O38" s="81"/>
      <c r="P38" s="81"/>
      <c r="Q38" s="81"/>
      <c r="R38" s="81"/>
      <c r="S38" s="29">
        <v>0</v>
      </c>
      <c r="T38" s="29">
        <v>0</v>
      </c>
      <c r="U38" s="81"/>
    </row>
    <row r="39" spans="1:21" x14ac:dyDescent="0.25">
      <c r="B39" s="77" t="s">
        <v>54</v>
      </c>
      <c r="C39" s="115"/>
      <c r="D39" s="81"/>
      <c r="E39" s="81"/>
      <c r="F39" s="81"/>
      <c r="G39" s="81"/>
      <c r="H39" s="81"/>
      <c r="I39" s="29">
        <v>0</v>
      </c>
      <c r="J39" s="29">
        <v>0</v>
      </c>
      <c r="K39" s="118"/>
      <c r="L39" s="81"/>
      <c r="M39" s="81" t="s">
        <v>100</v>
      </c>
      <c r="N39" s="81"/>
      <c r="O39" s="81"/>
      <c r="P39" s="81"/>
      <c r="Q39" s="81"/>
      <c r="R39" s="81"/>
      <c r="S39" s="29">
        <v>0</v>
      </c>
      <c r="T39" s="29">
        <v>0</v>
      </c>
      <c r="U39" s="81"/>
    </row>
    <row r="40" spans="1:21" x14ac:dyDescent="0.25">
      <c r="B40" s="77"/>
      <c r="C40" s="115"/>
      <c r="D40" s="81"/>
      <c r="E40" s="81"/>
      <c r="F40" s="81"/>
      <c r="G40" s="81"/>
      <c r="H40" s="81"/>
      <c r="I40" s="128"/>
      <c r="J40" s="128"/>
      <c r="K40" s="120"/>
      <c r="L40" s="120"/>
      <c r="M40" s="81" t="s">
        <v>101</v>
      </c>
      <c r="N40" s="81"/>
      <c r="O40" s="81"/>
      <c r="P40" s="81"/>
      <c r="Q40" s="81"/>
      <c r="R40" s="81"/>
      <c r="S40" s="29">
        <v>0</v>
      </c>
      <c r="T40" s="29">
        <v>0</v>
      </c>
      <c r="U40" s="81"/>
    </row>
    <row r="41" spans="1:21" x14ac:dyDescent="0.25">
      <c r="B41" s="157" t="s">
        <v>63</v>
      </c>
      <c r="C41" s="158"/>
      <c r="D41" s="158"/>
      <c r="E41" s="158"/>
      <c r="F41" s="158"/>
      <c r="G41" s="158"/>
      <c r="H41" s="158"/>
      <c r="I41" s="159">
        <v>-233891904.84999999</v>
      </c>
      <c r="J41" s="159">
        <v>-222608841.47999999</v>
      </c>
      <c r="K41" s="105"/>
      <c r="L41" s="120"/>
      <c r="M41" s="81"/>
      <c r="N41" s="81"/>
      <c r="O41" s="81"/>
      <c r="P41" s="81"/>
      <c r="Q41" s="81"/>
      <c r="R41" s="81"/>
      <c r="S41" s="29"/>
      <c r="T41" s="29"/>
      <c r="U41" s="81"/>
    </row>
    <row r="42" spans="1:21" x14ac:dyDescent="0.25">
      <c r="A42" s="71">
        <v>116</v>
      </c>
      <c r="B42" s="133"/>
      <c r="C42" s="81" t="s">
        <v>55</v>
      </c>
      <c r="D42" s="81"/>
      <c r="E42" s="81"/>
      <c r="F42" s="81"/>
      <c r="G42" s="81"/>
      <c r="H42" s="81"/>
      <c r="I42" s="153">
        <v>-233891904.84999999</v>
      </c>
      <c r="J42" s="153">
        <v>-222608841.47999999</v>
      </c>
      <c r="K42" s="115"/>
      <c r="L42" s="158" t="s">
        <v>131</v>
      </c>
      <c r="M42" s="158"/>
      <c r="N42" s="164"/>
      <c r="O42" s="164"/>
      <c r="P42" s="164"/>
      <c r="Q42" s="164"/>
      <c r="R42" s="164"/>
      <c r="S42" s="159">
        <v>185557900.05000001</v>
      </c>
      <c r="T42" s="159">
        <v>132460909.05</v>
      </c>
      <c r="U42" s="105"/>
    </row>
    <row r="43" spans="1:21" x14ac:dyDescent="0.25">
      <c r="B43" s="133"/>
      <c r="C43" s="81" t="s">
        <v>56</v>
      </c>
      <c r="D43" s="81"/>
      <c r="E43" s="81"/>
      <c r="F43" s="81"/>
      <c r="G43" s="81"/>
      <c r="H43" s="81"/>
      <c r="I43" s="153">
        <v>0</v>
      </c>
      <c r="J43" s="153">
        <v>0</v>
      </c>
      <c r="K43" s="81">
        <v>2171</v>
      </c>
      <c r="L43" s="81"/>
      <c r="M43" s="81" t="s">
        <v>102</v>
      </c>
      <c r="N43" s="81"/>
      <c r="O43" s="81"/>
      <c r="P43" s="81"/>
      <c r="Q43" s="81"/>
      <c r="R43" s="81"/>
      <c r="S43" s="29">
        <v>185557900.05000001</v>
      </c>
      <c r="T43" s="29">
        <v>132460909.05</v>
      </c>
      <c r="U43" s="81"/>
    </row>
    <row r="44" spans="1:21" x14ac:dyDescent="0.25">
      <c r="B44" s="157" t="s">
        <v>62</v>
      </c>
      <c r="C44" s="158"/>
      <c r="D44" s="158"/>
      <c r="E44" s="158"/>
      <c r="F44" s="158"/>
      <c r="G44" s="158"/>
      <c r="H44" s="158"/>
      <c r="I44" s="159">
        <v>0</v>
      </c>
      <c r="J44" s="159">
        <v>0</v>
      </c>
      <c r="K44" s="105"/>
      <c r="L44" s="81"/>
      <c r="M44" s="81" t="s">
        <v>103</v>
      </c>
      <c r="N44" s="81"/>
      <c r="O44" s="81"/>
      <c r="P44" s="81"/>
      <c r="Q44" s="81"/>
      <c r="R44" s="81"/>
      <c r="S44" s="29">
        <v>0</v>
      </c>
      <c r="T44" s="29">
        <v>0</v>
      </c>
      <c r="U44" s="81"/>
    </row>
    <row r="45" spans="1:21" x14ac:dyDescent="0.25">
      <c r="B45" s="133"/>
      <c r="C45" s="81" t="s">
        <v>57</v>
      </c>
      <c r="D45" s="81"/>
      <c r="E45" s="81"/>
      <c r="F45" s="81"/>
      <c r="G45" s="81"/>
      <c r="H45" s="81"/>
      <c r="I45" s="153">
        <v>0</v>
      </c>
      <c r="J45" s="153">
        <v>0</v>
      </c>
      <c r="K45" s="115"/>
      <c r="L45" s="105"/>
      <c r="M45" s="81" t="s">
        <v>104</v>
      </c>
      <c r="N45" s="81"/>
      <c r="O45" s="81"/>
      <c r="P45" s="81"/>
      <c r="Q45" s="81"/>
      <c r="R45" s="81"/>
      <c r="S45" s="29">
        <v>0</v>
      </c>
      <c r="T45" s="29">
        <v>0</v>
      </c>
      <c r="U45" s="81"/>
    </row>
    <row r="46" spans="1:21" x14ac:dyDescent="0.25">
      <c r="B46" s="133"/>
      <c r="C46" s="81" t="s">
        <v>58</v>
      </c>
      <c r="D46" s="81"/>
      <c r="E46" s="81"/>
      <c r="F46" s="81"/>
      <c r="G46" s="81"/>
      <c r="H46" s="81"/>
      <c r="I46" s="153">
        <v>0</v>
      </c>
      <c r="J46" s="153">
        <v>0</v>
      </c>
      <c r="K46" s="81"/>
      <c r="L46" s="158" t="s">
        <v>132</v>
      </c>
      <c r="M46" s="158"/>
      <c r="N46" s="158"/>
      <c r="O46" s="158"/>
      <c r="P46" s="158"/>
      <c r="Q46" s="158"/>
      <c r="R46" s="158"/>
      <c r="S46" s="159">
        <v>2903609.09</v>
      </c>
      <c r="T46" s="159">
        <v>1849754.55</v>
      </c>
      <c r="U46" s="105"/>
    </row>
    <row r="47" spans="1:21" ht="15.75" customHeight="1" x14ac:dyDescent="0.25">
      <c r="B47" s="133"/>
      <c r="C47" s="81" t="s">
        <v>59</v>
      </c>
      <c r="D47" s="81"/>
      <c r="E47" s="81"/>
      <c r="F47" s="81"/>
      <c r="G47" s="81"/>
      <c r="H47" s="81"/>
      <c r="I47" s="153">
        <v>0</v>
      </c>
      <c r="J47" s="153">
        <v>0</v>
      </c>
      <c r="K47" s="81"/>
      <c r="L47" s="81"/>
      <c r="M47" s="81" t="s">
        <v>105</v>
      </c>
      <c r="N47" s="81"/>
      <c r="O47" s="81"/>
      <c r="P47" s="81"/>
      <c r="Q47" s="81"/>
      <c r="R47" s="81"/>
      <c r="S47" s="29">
        <v>0</v>
      </c>
      <c r="T47" s="29">
        <v>0</v>
      </c>
      <c r="U47" s="81"/>
    </row>
    <row r="48" spans="1:21" x14ac:dyDescent="0.25">
      <c r="B48" s="133"/>
      <c r="C48" s="81" t="s">
        <v>60</v>
      </c>
      <c r="D48" s="81"/>
      <c r="E48" s="81"/>
      <c r="F48" s="81"/>
      <c r="G48" s="81"/>
      <c r="H48" s="81"/>
      <c r="I48" s="153">
        <v>0</v>
      </c>
      <c r="J48" s="153">
        <v>0</v>
      </c>
      <c r="K48" s="81"/>
      <c r="L48" s="81"/>
      <c r="M48" s="81" t="s">
        <v>106</v>
      </c>
      <c r="N48" s="81"/>
      <c r="O48" s="81"/>
      <c r="P48" s="81"/>
      <c r="Q48" s="81"/>
      <c r="R48" s="81"/>
      <c r="S48" s="29">
        <v>0</v>
      </c>
      <c r="T48" s="29">
        <v>0</v>
      </c>
      <c r="U48" s="81"/>
    </row>
    <row r="49" spans="1:21" x14ac:dyDescent="0.25">
      <c r="B49" s="133"/>
      <c r="C49" s="81"/>
      <c r="D49" s="81"/>
      <c r="E49" s="81"/>
      <c r="F49" s="81"/>
      <c r="G49" s="81"/>
      <c r="H49" s="81"/>
      <c r="I49" s="29"/>
      <c r="J49" s="29"/>
      <c r="K49" s="81">
        <v>2191</v>
      </c>
      <c r="L49" s="81"/>
      <c r="M49" s="81" t="s">
        <v>107</v>
      </c>
      <c r="N49" s="81"/>
      <c r="O49" s="81"/>
      <c r="P49" s="81"/>
      <c r="Q49" s="81"/>
      <c r="R49" s="81"/>
      <c r="S49" s="29">
        <v>2903609.09</v>
      </c>
      <c r="T49" s="29">
        <v>1849754.55</v>
      </c>
      <c r="U49" s="81"/>
    </row>
    <row r="50" spans="1:21" x14ac:dyDescent="0.25">
      <c r="B50" s="133"/>
      <c r="C50" s="161" t="s">
        <v>61</v>
      </c>
      <c r="D50" s="158"/>
      <c r="E50" s="158"/>
      <c r="F50" s="158"/>
      <c r="G50" s="158"/>
      <c r="H50" s="158"/>
      <c r="I50" s="159">
        <v>375499187.40999997</v>
      </c>
      <c r="J50" s="159">
        <v>306055220.77999997</v>
      </c>
      <c r="K50" s="122"/>
      <c r="L50" s="81"/>
      <c r="M50" s="81"/>
      <c r="N50" s="81"/>
      <c r="O50" s="81"/>
      <c r="P50" s="81"/>
      <c r="Q50" s="81"/>
      <c r="R50" s="81"/>
      <c r="S50" s="29"/>
      <c r="T50" s="29"/>
      <c r="U50" s="81"/>
    </row>
    <row r="51" spans="1:21" x14ac:dyDescent="0.25">
      <c r="B51" s="133"/>
      <c r="C51" s="81"/>
      <c r="D51" s="121"/>
      <c r="E51" s="121"/>
      <c r="F51" s="121"/>
      <c r="G51" s="121"/>
      <c r="H51" s="121"/>
      <c r="I51" s="153"/>
      <c r="J51" s="153"/>
      <c r="K51" s="115"/>
      <c r="L51" s="165"/>
      <c r="M51" s="166" t="s">
        <v>108</v>
      </c>
      <c r="N51" s="167"/>
      <c r="O51" s="167"/>
      <c r="P51" s="167"/>
      <c r="Q51" s="167"/>
      <c r="R51" s="167"/>
      <c r="S51" s="159">
        <v>552576980.42000008</v>
      </c>
      <c r="T51" s="159">
        <v>433540527.73000002</v>
      </c>
      <c r="U51" s="106"/>
    </row>
    <row r="52" spans="1:21" x14ac:dyDescent="0.25">
      <c r="B52" s="132" t="s">
        <v>3</v>
      </c>
      <c r="C52" s="115"/>
      <c r="D52" s="81"/>
      <c r="E52" s="81"/>
      <c r="F52" s="81"/>
      <c r="G52" s="81"/>
      <c r="H52" s="81"/>
      <c r="I52" s="29"/>
      <c r="J52" s="29"/>
      <c r="K52" s="81"/>
      <c r="L52" s="81"/>
      <c r="M52" s="81"/>
      <c r="N52" s="81"/>
      <c r="O52" s="81"/>
      <c r="P52" s="81"/>
      <c r="Q52" s="81"/>
      <c r="R52" s="81"/>
      <c r="S52" s="29"/>
      <c r="T52" s="29"/>
      <c r="U52" s="81"/>
    </row>
    <row r="53" spans="1:21" x14ac:dyDescent="0.25">
      <c r="A53" s="71">
        <v>121</v>
      </c>
      <c r="B53" s="133"/>
      <c r="C53" s="81" t="s">
        <v>65</v>
      </c>
      <c r="D53" s="104"/>
      <c r="E53" s="104"/>
      <c r="F53" s="104"/>
      <c r="G53" s="104"/>
      <c r="H53" s="104"/>
      <c r="I53" s="153">
        <v>75375330.620000005</v>
      </c>
      <c r="J53" s="153">
        <v>126157466.65000001</v>
      </c>
      <c r="K53" s="104"/>
      <c r="L53" s="117" t="s">
        <v>4</v>
      </c>
      <c r="M53" s="115"/>
      <c r="N53" s="104"/>
      <c r="O53" s="104"/>
      <c r="P53" s="104"/>
      <c r="Q53" s="104"/>
      <c r="R53" s="104"/>
      <c r="S53" s="91"/>
      <c r="T53" s="91"/>
      <c r="U53" s="104"/>
    </row>
    <row r="54" spans="1:21" x14ac:dyDescent="0.25">
      <c r="B54" s="133"/>
      <c r="C54" s="81" t="s">
        <v>66</v>
      </c>
      <c r="D54" s="81"/>
      <c r="E54" s="81"/>
      <c r="F54" s="81"/>
      <c r="G54" s="81"/>
      <c r="H54" s="81"/>
      <c r="I54" s="153">
        <v>0</v>
      </c>
      <c r="J54" s="153">
        <v>0</v>
      </c>
      <c r="K54" s="81"/>
      <c r="L54" s="81"/>
      <c r="M54" s="81" t="s">
        <v>109</v>
      </c>
      <c r="N54" s="81"/>
      <c r="O54" s="81"/>
      <c r="P54" s="81"/>
      <c r="Q54" s="81"/>
      <c r="R54" s="81"/>
      <c r="S54" s="29">
        <v>0</v>
      </c>
      <c r="T54" s="29">
        <v>0</v>
      </c>
      <c r="U54" s="81"/>
    </row>
    <row r="55" spans="1:21" x14ac:dyDescent="0.25">
      <c r="A55" s="71">
        <v>123</v>
      </c>
      <c r="B55" s="133"/>
      <c r="C55" s="81" t="s">
        <v>67</v>
      </c>
      <c r="D55" s="81"/>
      <c r="E55" s="81"/>
      <c r="F55" s="81"/>
      <c r="G55" s="81"/>
      <c r="H55" s="81"/>
      <c r="I55" s="153">
        <v>4443840221.4400005</v>
      </c>
      <c r="J55" s="153">
        <v>4360043246.21</v>
      </c>
      <c r="K55" s="81"/>
      <c r="L55" s="81"/>
      <c r="M55" s="81" t="s">
        <v>110</v>
      </c>
      <c r="N55" s="81"/>
      <c r="O55" s="81"/>
      <c r="P55" s="81"/>
      <c r="Q55" s="81"/>
      <c r="R55" s="81"/>
      <c r="S55" s="29">
        <v>0</v>
      </c>
      <c r="T55" s="29">
        <v>0</v>
      </c>
      <c r="U55" s="81"/>
    </row>
    <row r="56" spans="1:21" x14ac:dyDescent="0.25">
      <c r="A56" s="71">
        <v>124</v>
      </c>
      <c r="B56" s="133"/>
      <c r="C56" s="81" t="s">
        <v>68</v>
      </c>
      <c r="D56" s="81"/>
      <c r="E56" s="81"/>
      <c r="F56" s="81"/>
      <c r="G56" s="81"/>
      <c r="H56" s="81"/>
      <c r="I56" s="153">
        <v>1274889958.2399998</v>
      </c>
      <c r="J56" s="153">
        <v>1178337095.52</v>
      </c>
      <c r="K56" s="81"/>
      <c r="L56" s="81"/>
      <c r="M56" s="81" t="s">
        <v>111</v>
      </c>
      <c r="N56" s="81"/>
      <c r="O56" s="81"/>
      <c r="P56" s="81"/>
      <c r="Q56" s="81"/>
      <c r="R56" s="81"/>
      <c r="S56" s="29">
        <v>0</v>
      </c>
      <c r="T56" s="29">
        <v>0</v>
      </c>
      <c r="U56" s="81"/>
    </row>
    <row r="57" spans="1:21" x14ac:dyDescent="0.25">
      <c r="A57" s="71">
        <v>125</v>
      </c>
      <c r="B57" s="133"/>
      <c r="C57" s="81" t="s">
        <v>69</v>
      </c>
      <c r="D57" s="81"/>
      <c r="E57" s="81"/>
      <c r="F57" s="81"/>
      <c r="G57" s="81"/>
      <c r="H57" s="81"/>
      <c r="I57" s="153">
        <v>1323391.3999999999</v>
      </c>
      <c r="J57" s="153">
        <v>1323391.3999999999</v>
      </c>
      <c r="K57" s="81">
        <v>2229</v>
      </c>
      <c r="L57" s="81"/>
      <c r="M57" s="81" t="s">
        <v>112</v>
      </c>
      <c r="N57" s="81"/>
      <c r="O57" s="81"/>
      <c r="P57" s="81"/>
      <c r="Q57" s="81"/>
      <c r="R57" s="81"/>
      <c r="S57" s="29">
        <v>0</v>
      </c>
      <c r="T57" s="29">
        <v>61931826.450000003</v>
      </c>
      <c r="U57" s="81"/>
    </row>
    <row r="58" spans="1:21" x14ac:dyDescent="0.25">
      <c r="A58" s="71">
        <v>126</v>
      </c>
      <c r="B58" s="133"/>
      <c r="C58" s="81" t="s">
        <v>70</v>
      </c>
      <c r="D58" s="81"/>
      <c r="E58" s="81"/>
      <c r="F58" s="81"/>
      <c r="G58" s="81"/>
      <c r="H58" s="81"/>
      <c r="I58" s="153">
        <v>-668578223.71000004</v>
      </c>
      <c r="J58" s="153">
        <v>-509484076.66000003</v>
      </c>
      <c r="K58" s="81"/>
      <c r="L58" s="81"/>
      <c r="M58" s="81" t="s">
        <v>113</v>
      </c>
      <c r="N58" s="81"/>
      <c r="O58" s="81"/>
      <c r="P58" s="81"/>
      <c r="Q58" s="81"/>
      <c r="R58" s="81"/>
      <c r="S58" s="29">
        <v>0</v>
      </c>
      <c r="T58" s="29">
        <v>0</v>
      </c>
      <c r="U58" s="81"/>
    </row>
    <row r="59" spans="1:21" x14ac:dyDescent="0.25">
      <c r="B59" s="133"/>
      <c r="C59" s="81" t="s">
        <v>71</v>
      </c>
      <c r="D59" s="81"/>
      <c r="E59" s="81"/>
      <c r="F59" s="81"/>
      <c r="G59" s="81"/>
      <c r="H59" s="81"/>
      <c r="I59" s="153">
        <v>0</v>
      </c>
      <c r="J59" s="153">
        <v>0</v>
      </c>
      <c r="K59" s="81">
        <v>2269</v>
      </c>
      <c r="L59" s="81"/>
      <c r="M59" s="81" t="s">
        <v>114</v>
      </c>
      <c r="N59" s="81"/>
      <c r="O59" s="81"/>
      <c r="P59" s="81"/>
      <c r="Q59" s="81"/>
      <c r="R59" s="81"/>
      <c r="S59" s="29">
        <v>88738175.110000014</v>
      </c>
      <c r="T59" s="29">
        <v>64970907.159999996</v>
      </c>
      <c r="U59" s="81"/>
    </row>
    <row r="60" spans="1:21" x14ac:dyDescent="0.25">
      <c r="B60" s="133"/>
      <c r="C60" s="81" t="s">
        <v>72</v>
      </c>
      <c r="D60" s="81"/>
      <c r="E60" s="81"/>
      <c r="F60" s="81"/>
      <c r="G60" s="81"/>
      <c r="H60" s="81"/>
      <c r="I60" s="153">
        <v>0</v>
      </c>
      <c r="J60" s="153">
        <v>0</v>
      </c>
      <c r="K60" s="81"/>
      <c r="L60" s="81"/>
      <c r="M60" s="81"/>
      <c r="N60" s="81"/>
      <c r="O60" s="81"/>
      <c r="P60" s="81"/>
      <c r="Q60" s="81"/>
      <c r="R60" s="81"/>
      <c r="S60" s="29"/>
      <c r="T60" s="29"/>
      <c r="U60" s="81"/>
    </row>
    <row r="61" spans="1:21" x14ac:dyDescent="0.25">
      <c r="B61" s="133"/>
      <c r="C61" s="81" t="s">
        <v>73</v>
      </c>
      <c r="D61" s="81"/>
      <c r="E61" s="81"/>
      <c r="F61" s="81"/>
      <c r="G61" s="81"/>
      <c r="H61" s="81"/>
      <c r="I61" s="153">
        <v>0</v>
      </c>
      <c r="J61" s="153">
        <v>0</v>
      </c>
      <c r="K61" s="81"/>
      <c r="L61" s="158"/>
      <c r="M61" s="162" t="s">
        <v>129</v>
      </c>
      <c r="N61" s="168"/>
      <c r="O61" s="168"/>
      <c r="P61" s="168"/>
      <c r="Q61" s="168"/>
      <c r="R61" s="168"/>
      <c r="S61" s="159">
        <v>88738175.110000014</v>
      </c>
      <c r="T61" s="159">
        <v>126902733.61</v>
      </c>
      <c r="U61" s="105"/>
    </row>
    <row r="62" spans="1:21" x14ac:dyDescent="0.25">
      <c r="B62" s="133"/>
      <c r="C62" s="81"/>
      <c r="D62" s="81"/>
      <c r="E62" s="81"/>
      <c r="F62" s="81"/>
      <c r="G62" s="81"/>
      <c r="H62" s="81"/>
      <c r="I62" s="29"/>
      <c r="J62" s="29"/>
      <c r="K62" s="81"/>
      <c r="L62" s="81"/>
      <c r="M62" s="81"/>
      <c r="N62" s="81"/>
      <c r="O62" s="81"/>
      <c r="P62" s="81"/>
      <c r="Q62" s="81"/>
      <c r="R62" s="81"/>
      <c r="S62" s="29"/>
      <c r="T62" s="29"/>
      <c r="U62" s="81"/>
    </row>
    <row r="63" spans="1:21" x14ac:dyDescent="0.25">
      <c r="B63" s="157"/>
      <c r="C63" s="162" t="s">
        <v>74</v>
      </c>
      <c r="D63" s="158"/>
      <c r="E63" s="158"/>
      <c r="F63" s="158"/>
      <c r="G63" s="158"/>
      <c r="H63" s="158"/>
      <c r="I63" s="160">
        <v>5126850677.9899998</v>
      </c>
      <c r="J63" s="160">
        <v>5156377123.1199989</v>
      </c>
      <c r="K63" s="154"/>
      <c r="L63" s="169" t="s">
        <v>130</v>
      </c>
      <c r="M63" s="158"/>
      <c r="N63" s="170"/>
      <c r="O63" s="170"/>
      <c r="P63" s="170"/>
      <c r="Q63" s="170"/>
      <c r="R63" s="170"/>
      <c r="S63" s="159">
        <v>641315155.53000009</v>
      </c>
      <c r="T63" s="159">
        <v>560443261.34000003</v>
      </c>
      <c r="U63" s="107"/>
    </row>
    <row r="64" spans="1:21" x14ac:dyDescent="0.25">
      <c r="B64" s="133"/>
      <c r="C64" s="81"/>
      <c r="D64" s="123"/>
      <c r="E64" s="123"/>
      <c r="F64" s="123"/>
      <c r="G64" s="123"/>
      <c r="H64" s="123"/>
      <c r="I64" s="91"/>
      <c r="J64" s="91"/>
      <c r="K64" s="105"/>
      <c r="L64" s="105"/>
      <c r="M64" s="81"/>
      <c r="N64" s="81"/>
      <c r="O64" s="81"/>
      <c r="P64" s="81"/>
      <c r="Q64" s="81"/>
      <c r="R64" s="81"/>
      <c r="S64" s="29"/>
      <c r="T64" s="29"/>
      <c r="U64" s="81"/>
    </row>
    <row r="65" spans="2:21" x14ac:dyDescent="0.25">
      <c r="B65" s="163" t="s">
        <v>75</v>
      </c>
      <c r="C65" s="158"/>
      <c r="D65" s="158"/>
      <c r="E65" s="158"/>
      <c r="F65" s="158"/>
      <c r="G65" s="158"/>
      <c r="H65" s="158"/>
      <c r="I65" s="160">
        <v>5502349865.3999996</v>
      </c>
      <c r="J65" s="160">
        <v>5462432343.8999987</v>
      </c>
      <c r="K65" s="118"/>
      <c r="L65" s="124" t="s">
        <v>5</v>
      </c>
      <c r="M65" s="115"/>
      <c r="N65" s="108"/>
      <c r="O65" s="108"/>
      <c r="P65" s="108"/>
      <c r="Q65" s="108"/>
      <c r="R65" s="108"/>
      <c r="S65" s="91"/>
      <c r="T65" s="91"/>
      <c r="U65" s="108"/>
    </row>
    <row r="66" spans="2:21" x14ac:dyDescent="0.25">
      <c r="B66" s="133"/>
      <c r="C66" s="81"/>
      <c r="D66" s="104"/>
      <c r="E66" s="104"/>
      <c r="F66" s="104"/>
      <c r="G66" s="104"/>
      <c r="H66" s="104"/>
      <c r="I66" s="129"/>
      <c r="J66" s="129"/>
      <c r="K66" s="106"/>
      <c r="L66" s="106"/>
      <c r="M66" s="81"/>
      <c r="N66" s="81"/>
      <c r="O66" s="81"/>
      <c r="P66" s="81"/>
      <c r="Q66" s="81"/>
      <c r="R66" s="81"/>
      <c r="S66" s="29"/>
      <c r="T66" s="29"/>
      <c r="U66" s="81"/>
    </row>
    <row r="67" spans="2:21" x14ac:dyDescent="0.25">
      <c r="B67" s="133"/>
      <c r="C67" s="81"/>
      <c r="D67" s="81"/>
      <c r="E67" s="81"/>
      <c r="F67" s="81"/>
      <c r="G67" s="81"/>
      <c r="H67" s="81"/>
      <c r="I67" s="87"/>
      <c r="J67" s="87"/>
      <c r="K67" s="81"/>
      <c r="L67" s="158" t="s">
        <v>128</v>
      </c>
      <c r="M67" s="158"/>
      <c r="N67" s="158"/>
      <c r="O67" s="158"/>
      <c r="P67" s="158"/>
      <c r="Q67" s="158"/>
      <c r="R67" s="158"/>
      <c r="S67" s="159">
        <v>2265352234.4000001</v>
      </c>
      <c r="T67" s="159">
        <v>2253687658.4000001</v>
      </c>
      <c r="U67" s="105"/>
    </row>
    <row r="68" spans="2:21" x14ac:dyDescent="0.25">
      <c r="B68" s="133"/>
      <c r="C68" s="81"/>
      <c r="D68" s="81"/>
      <c r="E68" s="81"/>
      <c r="F68" s="81"/>
      <c r="G68" s="81"/>
      <c r="H68" s="81"/>
      <c r="I68" s="87"/>
      <c r="J68" s="87"/>
      <c r="K68" s="81">
        <v>3130</v>
      </c>
      <c r="L68" s="81"/>
      <c r="M68" s="81" t="s">
        <v>115</v>
      </c>
      <c r="N68" s="81"/>
      <c r="O68" s="81"/>
      <c r="P68" s="81"/>
      <c r="Q68" s="81"/>
      <c r="R68" s="81"/>
      <c r="S68" s="29">
        <v>2253687658.4000001</v>
      </c>
      <c r="T68" s="29">
        <v>2253687658.4000001</v>
      </c>
      <c r="U68" s="81"/>
    </row>
    <row r="69" spans="2:21" x14ac:dyDescent="0.25">
      <c r="B69" s="133"/>
      <c r="C69" s="81"/>
      <c r="D69" s="81"/>
      <c r="E69" s="81"/>
      <c r="F69" s="81"/>
      <c r="G69" s="81"/>
      <c r="H69" s="81"/>
      <c r="I69" s="87"/>
      <c r="J69" s="87"/>
      <c r="K69" s="81">
        <v>3120</v>
      </c>
      <c r="L69" s="81"/>
      <c r="M69" s="81" t="s">
        <v>116</v>
      </c>
      <c r="N69" s="81"/>
      <c r="O69" s="81"/>
      <c r="P69" s="81"/>
      <c r="Q69" s="81"/>
      <c r="R69" s="81"/>
      <c r="S69" s="29">
        <v>11664576</v>
      </c>
      <c r="T69" s="29">
        <v>0</v>
      </c>
      <c r="U69" s="81"/>
    </row>
    <row r="70" spans="2:21" x14ac:dyDescent="0.25">
      <c r="B70" s="133"/>
      <c r="C70" s="81"/>
      <c r="D70" s="81"/>
      <c r="E70" s="81"/>
      <c r="F70" s="81"/>
      <c r="G70" s="81"/>
      <c r="H70" s="81"/>
      <c r="I70" s="87"/>
      <c r="J70" s="87"/>
      <c r="K70" s="81"/>
      <c r="L70" s="81"/>
      <c r="M70" s="81" t="s">
        <v>117</v>
      </c>
      <c r="N70" s="81"/>
      <c r="O70" s="81"/>
      <c r="P70" s="81"/>
      <c r="Q70" s="81"/>
      <c r="R70" s="81"/>
      <c r="S70" s="29">
        <v>0</v>
      </c>
      <c r="T70" s="29">
        <v>0</v>
      </c>
      <c r="U70" s="81"/>
    </row>
    <row r="71" spans="2:21" x14ac:dyDescent="0.25">
      <c r="B71" s="133"/>
      <c r="C71" s="81"/>
      <c r="D71" s="81"/>
      <c r="E71" s="81"/>
      <c r="F71" s="81"/>
      <c r="G71" s="81"/>
      <c r="H71" s="81"/>
      <c r="I71" s="87"/>
      <c r="J71" s="87"/>
      <c r="K71" s="81"/>
      <c r="L71" s="81"/>
      <c r="M71" s="81"/>
      <c r="N71" s="81"/>
      <c r="O71" s="81"/>
      <c r="P71" s="81"/>
      <c r="Q71" s="81"/>
      <c r="R71" s="81"/>
      <c r="S71" s="29"/>
      <c r="T71" s="29"/>
      <c r="U71" s="81"/>
    </row>
    <row r="72" spans="2:21" x14ac:dyDescent="0.25">
      <c r="B72" s="133"/>
      <c r="C72" s="81"/>
      <c r="D72" s="81"/>
      <c r="E72" s="81"/>
      <c r="F72" s="81"/>
      <c r="G72" s="81"/>
      <c r="H72" s="81"/>
      <c r="I72" s="87"/>
      <c r="J72" s="87"/>
      <c r="K72" s="81"/>
      <c r="L72" s="158" t="s">
        <v>127</v>
      </c>
      <c r="M72" s="158"/>
      <c r="N72" s="158"/>
      <c r="O72" s="158"/>
      <c r="P72" s="158"/>
      <c r="Q72" s="158"/>
      <c r="R72" s="158"/>
      <c r="S72" s="159">
        <v>2595682475.4699993</v>
      </c>
      <c r="T72" s="159">
        <v>2648301424.1599998</v>
      </c>
      <c r="U72" s="105"/>
    </row>
    <row r="73" spans="2:21" x14ac:dyDescent="0.25">
      <c r="B73" s="133"/>
      <c r="C73" s="81"/>
      <c r="D73" s="81"/>
      <c r="E73" s="81"/>
      <c r="F73" s="81"/>
      <c r="G73" s="81"/>
      <c r="H73" s="81"/>
      <c r="I73" s="87"/>
      <c r="J73" s="87"/>
      <c r="K73" s="81"/>
      <c r="L73" s="81"/>
      <c r="M73" s="81" t="s">
        <v>118</v>
      </c>
      <c r="N73" s="81"/>
      <c r="O73" s="81"/>
      <c r="P73" s="81"/>
      <c r="Q73" s="81"/>
      <c r="R73" s="81"/>
      <c r="S73" s="29">
        <v>23995332.319999695</v>
      </c>
      <c r="T73" s="29">
        <v>24550649.379999876</v>
      </c>
      <c r="U73" s="81"/>
    </row>
    <row r="74" spans="2:21" x14ac:dyDescent="0.25">
      <c r="B74" s="133"/>
      <c r="C74" s="81"/>
      <c r="D74" s="81"/>
      <c r="E74" s="81"/>
      <c r="F74" s="81"/>
      <c r="G74" s="81"/>
      <c r="H74" s="81"/>
      <c r="I74" s="87"/>
      <c r="J74" s="87"/>
      <c r="K74" s="81">
        <v>3220</v>
      </c>
      <c r="L74" s="81"/>
      <c r="M74" s="81" t="s">
        <v>119</v>
      </c>
      <c r="N74" s="81"/>
      <c r="O74" s="81"/>
      <c r="P74" s="81"/>
      <c r="Q74" s="81"/>
      <c r="R74" s="81"/>
      <c r="S74" s="29">
        <v>566118740.95000005</v>
      </c>
      <c r="T74" s="29">
        <v>618182372.58000004</v>
      </c>
      <c r="U74" s="81"/>
    </row>
    <row r="75" spans="2:21" x14ac:dyDescent="0.25">
      <c r="B75" s="133"/>
      <c r="C75" s="81"/>
      <c r="D75" s="81"/>
      <c r="E75" s="81"/>
      <c r="F75" s="81"/>
      <c r="G75" s="81"/>
      <c r="H75" s="81"/>
      <c r="I75" s="87"/>
      <c r="J75" s="87"/>
      <c r="K75" s="81">
        <v>3239</v>
      </c>
      <c r="L75" s="81"/>
      <c r="M75" s="81" t="s">
        <v>120</v>
      </c>
      <c r="N75" s="81"/>
      <c r="O75" s="81"/>
      <c r="P75" s="81"/>
      <c r="Q75" s="81"/>
      <c r="R75" s="81"/>
      <c r="S75" s="29">
        <v>1909620993.0799999</v>
      </c>
      <c r="T75" s="29">
        <v>1909620993.0799999</v>
      </c>
      <c r="U75" s="81"/>
    </row>
    <row r="76" spans="2:21" x14ac:dyDescent="0.25">
      <c r="B76" s="133"/>
      <c r="C76" s="115"/>
      <c r="D76" s="81"/>
      <c r="E76" s="81"/>
      <c r="F76" s="81"/>
      <c r="G76" s="81"/>
      <c r="H76" s="81"/>
      <c r="I76" s="87"/>
      <c r="J76" s="87"/>
      <c r="K76" s="81">
        <v>3260</v>
      </c>
      <c r="L76" s="81"/>
      <c r="M76" s="81" t="s">
        <v>121</v>
      </c>
      <c r="N76" s="81"/>
      <c r="O76" s="81"/>
      <c r="P76" s="81"/>
      <c r="Q76" s="81"/>
      <c r="R76" s="81"/>
      <c r="S76" s="29">
        <v>95947409.120000005</v>
      </c>
      <c r="T76" s="29">
        <v>95947409.120000005</v>
      </c>
      <c r="U76" s="81"/>
    </row>
    <row r="77" spans="2:21" x14ac:dyDescent="0.25">
      <c r="B77" s="133"/>
      <c r="C77" s="81"/>
      <c r="D77" s="81"/>
      <c r="E77" s="81"/>
      <c r="F77" s="81"/>
      <c r="G77" s="81"/>
      <c r="H77" s="81"/>
      <c r="I77" s="87"/>
      <c r="J77" s="87"/>
      <c r="K77" s="81"/>
      <c r="L77" s="81"/>
      <c r="M77" s="81" t="s">
        <v>122</v>
      </c>
      <c r="N77" s="81"/>
      <c r="O77" s="81"/>
      <c r="P77" s="81"/>
      <c r="Q77" s="81"/>
      <c r="R77" s="81"/>
      <c r="S77" s="29">
        <v>0</v>
      </c>
      <c r="T77" s="29">
        <v>0</v>
      </c>
      <c r="U77" s="81"/>
    </row>
    <row r="78" spans="2:21" x14ac:dyDescent="0.25">
      <c r="B78" s="133"/>
      <c r="C78" s="81"/>
      <c r="D78" s="81"/>
      <c r="E78" s="81"/>
      <c r="F78" s="81"/>
      <c r="G78" s="81"/>
      <c r="H78" s="81"/>
      <c r="I78" s="87"/>
      <c r="J78" s="87"/>
      <c r="K78" s="81"/>
      <c r="L78" s="81"/>
      <c r="M78" s="81"/>
      <c r="N78" s="81"/>
      <c r="O78" s="81"/>
      <c r="P78" s="81"/>
      <c r="Q78" s="81"/>
      <c r="R78" s="81"/>
      <c r="S78" s="29"/>
      <c r="T78" s="29"/>
      <c r="U78" s="81"/>
    </row>
    <row r="79" spans="2:21" x14ac:dyDescent="0.25">
      <c r="B79" s="133"/>
      <c r="C79" s="81"/>
      <c r="D79" s="81"/>
      <c r="E79" s="81"/>
      <c r="F79" s="81"/>
      <c r="G79" s="81"/>
      <c r="H79" s="81"/>
      <c r="I79" s="87"/>
      <c r="J79" s="87"/>
      <c r="K79" s="81"/>
      <c r="L79" s="158" t="s">
        <v>126</v>
      </c>
      <c r="M79" s="158"/>
      <c r="N79" s="158"/>
      <c r="O79" s="158"/>
      <c r="P79" s="158"/>
      <c r="Q79" s="158"/>
      <c r="R79" s="158"/>
      <c r="S79" s="159">
        <v>0</v>
      </c>
      <c r="T79" s="159">
        <v>0</v>
      </c>
      <c r="U79" s="105"/>
    </row>
    <row r="80" spans="2:21" x14ac:dyDescent="0.25">
      <c r="B80" s="133"/>
      <c r="C80" s="81"/>
      <c r="D80" s="81"/>
      <c r="E80" s="81"/>
      <c r="F80" s="81"/>
      <c r="G80" s="81"/>
      <c r="H80" s="81"/>
      <c r="I80" s="87"/>
      <c r="J80" s="87"/>
      <c r="K80" s="81"/>
      <c r="L80" s="81"/>
      <c r="M80" s="81" t="s">
        <v>123</v>
      </c>
      <c r="N80" s="81"/>
      <c r="O80" s="81"/>
      <c r="P80" s="81"/>
      <c r="Q80" s="81"/>
      <c r="R80" s="81"/>
      <c r="S80" s="29">
        <v>0</v>
      </c>
      <c r="T80" s="29">
        <v>0</v>
      </c>
      <c r="U80" s="81"/>
    </row>
    <row r="81" spans="2:21" x14ac:dyDescent="0.25">
      <c r="B81" s="133"/>
      <c r="C81" s="81"/>
      <c r="D81" s="81"/>
      <c r="E81" s="81"/>
      <c r="F81" s="81"/>
      <c r="G81" s="81"/>
      <c r="H81" s="81"/>
      <c r="I81" s="87"/>
      <c r="J81" s="87"/>
      <c r="K81" s="81"/>
      <c r="L81" s="81"/>
      <c r="M81" s="81" t="s">
        <v>124</v>
      </c>
      <c r="N81" s="81"/>
      <c r="O81" s="81"/>
      <c r="P81" s="81"/>
      <c r="Q81" s="81"/>
      <c r="R81" s="81"/>
      <c r="S81" s="29">
        <v>0</v>
      </c>
      <c r="T81" s="29">
        <v>0</v>
      </c>
      <c r="U81" s="81"/>
    </row>
    <row r="82" spans="2:21" x14ac:dyDescent="0.25">
      <c r="B82" s="133"/>
      <c r="C82" s="81"/>
      <c r="D82" s="81"/>
      <c r="E82" s="81"/>
      <c r="F82" s="81"/>
      <c r="G82" s="81"/>
      <c r="H82" s="81"/>
      <c r="I82" s="87"/>
      <c r="J82" s="87"/>
      <c r="K82" s="81"/>
      <c r="L82" s="81"/>
      <c r="M82" s="81"/>
      <c r="N82" s="81"/>
      <c r="O82" s="81"/>
      <c r="P82" s="81"/>
      <c r="Q82" s="81"/>
      <c r="R82" s="81"/>
      <c r="S82" s="29"/>
      <c r="T82" s="29"/>
      <c r="U82" s="81"/>
    </row>
    <row r="83" spans="2:21" x14ac:dyDescent="0.25">
      <c r="B83" s="133"/>
      <c r="C83" s="81"/>
      <c r="D83" s="81"/>
      <c r="E83" s="81"/>
      <c r="F83" s="81"/>
      <c r="G83" s="81"/>
      <c r="H83" s="81"/>
      <c r="I83" s="87"/>
      <c r="J83" s="87"/>
      <c r="K83" s="81"/>
      <c r="L83" s="158"/>
      <c r="M83" s="166" t="s">
        <v>125</v>
      </c>
      <c r="N83" s="167"/>
      <c r="O83" s="167"/>
      <c r="P83" s="167"/>
      <c r="Q83" s="167"/>
      <c r="R83" s="167"/>
      <c r="S83" s="159">
        <v>4861034709.8699989</v>
      </c>
      <c r="T83" s="159">
        <v>4901989082.5599995</v>
      </c>
      <c r="U83" s="106"/>
    </row>
    <row r="84" spans="2:21" x14ac:dyDescent="0.25">
      <c r="B84" s="133"/>
      <c r="C84" s="81"/>
      <c r="D84" s="81"/>
      <c r="E84" s="81"/>
      <c r="F84" s="81"/>
      <c r="G84" s="81"/>
      <c r="H84" s="81"/>
      <c r="I84" s="87"/>
      <c r="J84" s="87"/>
      <c r="K84" s="81"/>
      <c r="L84" s="81"/>
      <c r="M84" s="81"/>
      <c r="N84" s="81"/>
      <c r="O84" s="81"/>
      <c r="P84" s="81"/>
      <c r="Q84" s="81"/>
      <c r="R84" s="81"/>
      <c r="S84" s="29"/>
      <c r="T84" s="29"/>
      <c r="U84" s="81"/>
    </row>
    <row r="85" spans="2:21" x14ac:dyDescent="0.25">
      <c r="B85" s="133"/>
      <c r="C85" s="81"/>
      <c r="D85" s="81"/>
      <c r="E85" s="81"/>
      <c r="F85" s="81"/>
      <c r="G85" s="81"/>
      <c r="H85" s="81"/>
      <c r="I85" s="87"/>
      <c r="J85" s="87"/>
      <c r="K85" s="81"/>
      <c r="L85" s="166" t="s">
        <v>210</v>
      </c>
      <c r="M85" s="158"/>
      <c r="N85" s="167"/>
      <c r="O85" s="167"/>
      <c r="P85" s="167"/>
      <c r="Q85" s="167"/>
      <c r="R85" s="167"/>
      <c r="S85" s="159">
        <v>5502349865.3999987</v>
      </c>
      <c r="T85" s="159">
        <v>5462432343.8999996</v>
      </c>
      <c r="U85" s="106"/>
    </row>
    <row r="86" spans="2:21" x14ac:dyDescent="0.25">
      <c r="B86" s="133"/>
      <c r="C86" s="81"/>
      <c r="D86" s="81"/>
      <c r="E86" s="81"/>
      <c r="F86" s="81"/>
      <c r="G86" s="81"/>
      <c r="H86" s="81"/>
      <c r="I86" s="87"/>
      <c r="J86" s="87"/>
      <c r="K86" s="81"/>
      <c r="L86" s="81"/>
      <c r="M86" s="81"/>
      <c r="N86" s="81"/>
      <c r="O86" s="81"/>
      <c r="P86" s="81"/>
      <c r="Q86" s="81"/>
      <c r="R86" s="81"/>
      <c r="S86" s="87"/>
      <c r="T86" s="87"/>
      <c r="U86" s="70"/>
    </row>
    <row r="87" spans="2:21" x14ac:dyDescent="0.25">
      <c r="B87" s="134"/>
      <c r="C87" s="74"/>
      <c r="D87" s="74"/>
      <c r="E87" s="74"/>
      <c r="F87" s="74"/>
      <c r="G87" s="74"/>
      <c r="H87" s="74"/>
      <c r="I87" s="76"/>
      <c r="J87" s="76"/>
      <c r="K87" s="74"/>
      <c r="L87" s="74"/>
      <c r="M87" s="74"/>
      <c r="N87" s="74"/>
      <c r="O87" s="74"/>
      <c r="P87" s="74"/>
      <c r="Q87" s="74"/>
      <c r="R87" s="74"/>
      <c r="S87" s="76"/>
      <c r="T87" s="76"/>
      <c r="U87" s="70"/>
    </row>
    <row r="88" spans="2:21" x14ac:dyDescent="0.25"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79"/>
    </row>
    <row r="89" spans="2:21" x14ac:dyDescent="0.25"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155"/>
      <c r="T89" s="155"/>
      <c r="U89" s="70"/>
    </row>
    <row r="90" spans="2:21" ht="15" customHeight="1" x14ac:dyDescent="0.25"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2:21" x14ac:dyDescent="0.25"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2:21" x14ac:dyDescent="0.25"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 spans="2:21" x14ac:dyDescent="0.25"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</row>
    <row r="94" spans="2:21" x14ac:dyDescent="0.25"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2:21" x14ac:dyDescent="0.25"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</row>
    <row r="96" spans="2:21" x14ac:dyDescent="0.25"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3:21" x14ac:dyDescent="0.25"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</row>
    <row r="98" spans="3:21" x14ac:dyDescent="0.25"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</row>
    <row r="99" spans="3:21" x14ac:dyDescent="0.25"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</row>
    <row r="100" spans="3:21" x14ac:dyDescent="0.25"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</row>
    <row r="101" spans="3:21" x14ac:dyDescent="0.25"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</row>
    <row r="102" spans="3:21" x14ac:dyDescent="0.25"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</row>
    <row r="103" spans="3:21" x14ac:dyDescent="0.25"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</row>
    <row r="104" spans="3:21" x14ac:dyDescent="0.25"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3:21" x14ac:dyDescent="0.25"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</row>
  </sheetData>
  <mergeCells count="7">
    <mergeCell ref="B4:T4"/>
    <mergeCell ref="B3:T3"/>
    <mergeCell ref="C88:T88"/>
    <mergeCell ref="M7:R7"/>
    <mergeCell ref="B7:H7"/>
    <mergeCell ref="B6:T6"/>
    <mergeCell ref="B5:T5"/>
  </mergeCells>
  <printOptions horizontalCentered="1"/>
  <pageMargins left="0.25" right="0.25" top="0.75" bottom="0.75" header="0.3" footer="0.3"/>
  <pageSetup paperSize="9" scale="5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view="pageBreakPreview" zoomScale="60" zoomScaleNormal="100" workbookViewId="0">
      <selection activeCell="A38" sqref="A38"/>
    </sheetView>
  </sheetViews>
  <sheetFormatPr baseColWidth="10" defaultRowHeight="15" x14ac:dyDescent="0.25"/>
  <cols>
    <col min="1" max="1" width="55.7109375" style="11" customWidth="1"/>
    <col min="2" max="2" width="13.5703125" style="11" customWidth="1"/>
    <col min="3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41" t="s">
        <v>455</v>
      </c>
      <c r="B3" s="233"/>
      <c r="C3" s="233"/>
      <c r="D3" s="233"/>
      <c r="E3" s="233"/>
      <c r="F3" s="233"/>
      <c r="G3" s="234"/>
    </row>
    <row r="4" spans="1:7" x14ac:dyDescent="0.25">
      <c r="A4" s="232" t="s">
        <v>443</v>
      </c>
      <c r="B4" s="233"/>
      <c r="C4" s="233"/>
      <c r="D4" s="233"/>
      <c r="E4" s="233"/>
      <c r="F4" s="233"/>
      <c r="G4" s="234"/>
    </row>
    <row r="5" spans="1:7" x14ac:dyDescent="0.25">
      <c r="A5" s="232" t="s">
        <v>6</v>
      </c>
      <c r="B5" s="233"/>
      <c r="C5" s="233"/>
      <c r="D5" s="233"/>
      <c r="E5" s="233"/>
      <c r="F5" s="233"/>
      <c r="G5" s="234"/>
    </row>
    <row r="6" spans="1:7" x14ac:dyDescent="0.25">
      <c r="A6" s="232" t="s">
        <v>444</v>
      </c>
      <c r="B6" s="233"/>
      <c r="C6" s="233"/>
      <c r="D6" s="233"/>
      <c r="E6" s="233"/>
      <c r="F6" s="233"/>
      <c r="G6" s="234"/>
    </row>
    <row r="7" spans="1:7" ht="58.5" customHeight="1" x14ac:dyDescent="0.25">
      <c r="A7" s="35" t="s">
        <v>10</v>
      </c>
      <c r="B7" s="15" t="s">
        <v>445</v>
      </c>
      <c r="C7" s="15" t="s">
        <v>446</v>
      </c>
      <c r="D7" s="15" t="s">
        <v>447</v>
      </c>
      <c r="E7" s="15" t="s">
        <v>448</v>
      </c>
      <c r="F7" s="15" t="s">
        <v>449</v>
      </c>
      <c r="G7" s="15" t="s">
        <v>450</v>
      </c>
    </row>
    <row r="8" spans="1:7" x14ac:dyDescent="0.25">
      <c r="A8" s="37" t="s">
        <v>490</v>
      </c>
      <c r="B8" s="66">
        <f>B9+B10+B11+B12+B13+B14+B15+B16+B17+B18+B19+B20</f>
        <v>0</v>
      </c>
      <c r="C8" s="66">
        <f t="shared" ref="C8:G8" si="0">C9+C10+C11+C12+C13+C14+C15+C16+C17+C18+C19+C20</f>
        <v>0</v>
      </c>
      <c r="D8" s="66">
        <f t="shared" si="0"/>
        <v>0</v>
      </c>
      <c r="E8" s="66">
        <f t="shared" si="0"/>
        <v>0</v>
      </c>
      <c r="F8" s="66">
        <f t="shared" si="0"/>
        <v>0</v>
      </c>
      <c r="G8" s="66">
        <f t="shared" si="0"/>
        <v>0</v>
      </c>
    </row>
    <row r="9" spans="1:7" x14ac:dyDescent="0.25">
      <c r="A9" s="6" t="s">
        <v>491</v>
      </c>
      <c r="B9" s="4"/>
      <c r="C9" s="4"/>
      <c r="D9" s="4"/>
      <c r="E9" s="4"/>
      <c r="F9" s="4"/>
      <c r="G9" s="4"/>
    </row>
    <row r="10" spans="1:7" x14ac:dyDescent="0.25">
      <c r="A10" s="6" t="s">
        <v>492</v>
      </c>
      <c r="B10" s="4"/>
      <c r="C10" s="4"/>
      <c r="D10" s="4"/>
      <c r="E10" s="4"/>
      <c r="F10" s="4"/>
      <c r="G10" s="4"/>
    </row>
    <row r="11" spans="1:7" x14ac:dyDescent="0.25">
      <c r="A11" s="6" t="s">
        <v>493</v>
      </c>
      <c r="B11" s="4"/>
      <c r="C11" s="4"/>
      <c r="D11" s="4"/>
      <c r="E11" s="4"/>
      <c r="F11" s="4"/>
      <c r="G11" s="4"/>
    </row>
    <row r="12" spans="1:7" x14ac:dyDescent="0.25">
      <c r="A12" s="6" t="s">
        <v>494</v>
      </c>
      <c r="B12" s="4"/>
      <c r="C12" s="4"/>
      <c r="D12" s="4"/>
      <c r="E12" s="4"/>
      <c r="F12" s="4"/>
      <c r="G12" s="4"/>
    </row>
    <row r="13" spans="1:7" x14ac:dyDescent="0.25">
      <c r="A13" s="6" t="s">
        <v>495</v>
      </c>
      <c r="B13" s="4"/>
      <c r="C13" s="4"/>
      <c r="D13" s="4"/>
      <c r="E13" s="4"/>
      <c r="F13" s="4"/>
      <c r="G13" s="4"/>
    </row>
    <row r="14" spans="1:7" x14ac:dyDescent="0.25">
      <c r="A14" s="6" t="s">
        <v>496</v>
      </c>
      <c r="B14" s="4"/>
      <c r="C14" s="4"/>
      <c r="D14" s="4"/>
      <c r="E14" s="4"/>
      <c r="F14" s="4"/>
      <c r="G14" s="4"/>
    </row>
    <row r="15" spans="1:7" x14ac:dyDescent="0.25">
      <c r="A15" s="6" t="s">
        <v>497</v>
      </c>
      <c r="B15" s="4"/>
      <c r="C15" s="4"/>
      <c r="D15" s="4"/>
      <c r="E15" s="4"/>
      <c r="F15" s="4"/>
      <c r="G15" s="4"/>
    </row>
    <row r="16" spans="1:7" x14ac:dyDescent="0.25">
      <c r="A16" s="6" t="s">
        <v>272</v>
      </c>
      <c r="B16" s="4"/>
      <c r="C16" s="4"/>
      <c r="D16" s="4"/>
      <c r="E16" s="4"/>
      <c r="F16" s="4"/>
      <c r="G16" s="4"/>
    </row>
    <row r="17" spans="1:7" x14ac:dyDescent="0.25">
      <c r="A17" s="6" t="s">
        <v>498</v>
      </c>
      <c r="B17" s="4"/>
      <c r="C17" s="4"/>
      <c r="D17" s="4"/>
      <c r="E17" s="4"/>
      <c r="F17" s="4"/>
      <c r="G17" s="4"/>
    </row>
    <row r="18" spans="1:7" x14ac:dyDescent="0.25">
      <c r="A18" s="6" t="s">
        <v>499</v>
      </c>
      <c r="B18" s="4"/>
      <c r="C18" s="4"/>
      <c r="D18" s="4"/>
      <c r="E18" s="4"/>
      <c r="F18" s="4"/>
      <c r="G18" s="4"/>
    </row>
    <row r="19" spans="1:7" x14ac:dyDescent="0.25">
      <c r="A19" s="6" t="s">
        <v>274</v>
      </c>
      <c r="B19" s="4"/>
      <c r="C19" s="4"/>
      <c r="D19" s="4"/>
      <c r="E19" s="4"/>
      <c r="F19" s="4"/>
      <c r="G19" s="4"/>
    </row>
    <row r="20" spans="1:7" x14ac:dyDescent="0.25">
      <c r="A20" s="6" t="s">
        <v>349</v>
      </c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38" t="s">
        <v>500</v>
      </c>
      <c r="B22" s="16">
        <f>B23+B24+B25+B24+B25+B26+B27</f>
        <v>0</v>
      </c>
      <c r="C22" s="16">
        <f t="shared" ref="C22:G22" si="1">C23+C24+C25+C24+C25+C26+C27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</row>
    <row r="23" spans="1:7" x14ac:dyDescent="0.25">
      <c r="A23" s="6" t="s">
        <v>273</v>
      </c>
      <c r="B23" s="4"/>
      <c r="C23" s="4"/>
      <c r="D23" s="4"/>
      <c r="E23" s="4"/>
      <c r="F23" s="4"/>
      <c r="G23" s="4"/>
    </row>
    <row r="24" spans="1:7" x14ac:dyDescent="0.25">
      <c r="A24" s="6" t="s">
        <v>274</v>
      </c>
      <c r="B24" s="4"/>
      <c r="C24" s="4"/>
      <c r="D24" s="4"/>
      <c r="E24" s="4"/>
      <c r="F24" s="4"/>
      <c r="G24" s="4"/>
    </row>
    <row r="25" spans="1:7" x14ac:dyDescent="0.25">
      <c r="A25" s="6" t="s">
        <v>501</v>
      </c>
      <c r="B25" s="4"/>
      <c r="C25" s="4"/>
      <c r="D25" s="4"/>
      <c r="E25" s="4"/>
      <c r="F25" s="4"/>
      <c r="G25" s="4"/>
    </row>
    <row r="26" spans="1:7" ht="30" x14ac:dyDescent="0.25">
      <c r="A26" s="7" t="s">
        <v>368</v>
      </c>
      <c r="B26" s="4"/>
      <c r="C26" s="4"/>
      <c r="D26" s="4"/>
      <c r="E26" s="4"/>
      <c r="F26" s="4"/>
      <c r="G26" s="4"/>
    </row>
    <row r="27" spans="1:7" x14ac:dyDescent="0.25">
      <c r="A27" s="6" t="s">
        <v>502</v>
      </c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38" t="s">
        <v>487</v>
      </c>
      <c r="B29" s="16">
        <f>B30</f>
        <v>0</v>
      </c>
      <c r="C29" s="16">
        <f t="shared" ref="C29:G29" si="2">C30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6" t="s">
        <v>503</v>
      </c>
      <c r="B30" s="4"/>
      <c r="C30" s="4"/>
      <c r="D30" s="4"/>
      <c r="E30" s="4"/>
      <c r="F30" s="4"/>
      <c r="G30" s="4"/>
    </row>
    <row r="31" spans="1:7" x14ac:dyDescent="0.25">
      <c r="A31" s="6"/>
      <c r="B31" s="4"/>
      <c r="C31" s="4"/>
      <c r="D31" s="4"/>
      <c r="E31" s="4"/>
      <c r="F31" s="4"/>
      <c r="G31" s="4"/>
    </row>
    <row r="32" spans="1:7" x14ac:dyDescent="0.25">
      <c r="A32" s="38" t="s">
        <v>504</v>
      </c>
      <c r="B32" s="67">
        <f>B8+B22+B29</f>
        <v>0</v>
      </c>
      <c r="C32" s="67">
        <f t="shared" ref="C32:G32" si="3">C8+C22+C29</f>
        <v>0</v>
      </c>
      <c r="D32" s="67">
        <f t="shared" si="3"/>
        <v>0</v>
      </c>
      <c r="E32" s="67">
        <f t="shared" si="3"/>
        <v>0</v>
      </c>
      <c r="F32" s="67">
        <f t="shared" si="3"/>
        <v>0</v>
      </c>
      <c r="G32" s="67">
        <f t="shared" si="3"/>
        <v>0</v>
      </c>
    </row>
    <row r="33" spans="1:7" x14ac:dyDescent="0.25">
      <c r="A33" s="38"/>
      <c r="B33" s="4"/>
      <c r="C33" s="4"/>
      <c r="D33" s="4"/>
      <c r="E33" s="4"/>
      <c r="F33" s="4"/>
      <c r="G33" s="4"/>
    </row>
    <row r="34" spans="1:7" x14ac:dyDescent="0.25">
      <c r="A34" s="38" t="s">
        <v>20</v>
      </c>
      <c r="B34" s="4"/>
      <c r="C34" s="4"/>
      <c r="D34" s="4"/>
      <c r="E34" s="4"/>
      <c r="F34" s="4"/>
      <c r="G34" s="4"/>
    </row>
    <row r="35" spans="1:7" ht="30" x14ac:dyDescent="0.25">
      <c r="A35" s="39" t="s">
        <v>505</v>
      </c>
      <c r="B35" s="4"/>
      <c r="C35" s="4"/>
      <c r="D35" s="4"/>
      <c r="E35" s="4"/>
      <c r="F35" s="4"/>
      <c r="G35" s="4"/>
    </row>
    <row r="36" spans="1:7" ht="30" x14ac:dyDescent="0.25">
      <c r="A36" s="39" t="s">
        <v>506</v>
      </c>
      <c r="B36" s="4"/>
      <c r="C36" s="4"/>
      <c r="D36" s="4"/>
      <c r="E36" s="4"/>
      <c r="F36" s="4"/>
      <c r="G36" s="4"/>
    </row>
    <row r="37" spans="1:7" x14ac:dyDescent="0.25">
      <c r="A37" s="5" t="s">
        <v>507</v>
      </c>
      <c r="B37" s="68">
        <f>B35+B36</f>
        <v>0</v>
      </c>
      <c r="C37" s="68">
        <f t="shared" ref="C37:G37" si="4">C35+C36</f>
        <v>0</v>
      </c>
      <c r="D37" s="68">
        <f t="shared" si="4"/>
        <v>0</v>
      </c>
      <c r="E37" s="68">
        <f t="shared" si="4"/>
        <v>0</v>
      </c>
      <c r="F37" s="68">
        <f t="shared" si="4"/>
        <v>0</v>
      </c>
      <c r="G37" s="68">
        <f t="shared" si="4"/>
        <v>0</v>
      </c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view="pageBreakPreview" zoomScale="60" zoomScaleNormal="100" workbookViewId="0">
      <selection activeCell="A29" sqref="A29"/>
    </sheetView>
  </sheetViews>
  <sheetFormatPr baseColWidth="10" defaultRowHeight="15" x14ac:dyDescent="0.25"/>
  <cols>
    <col min="1" max="1" width="45.7109375" style="11" customWidth="1"/>
    <col min="2" max="2" width="15.42578125" style="11" customWidth="1"/>
    <col min="3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41" t="s">
        <v>454</v>
      </c>
      <c r="B3" s="233"/>
      <c r="C3" s="233"/>
      <c r="D3" s="233"/>
      <c r="E3" s="233"/>
      <c r="F3" s="233"/>
      <c r="G3" s="234"/>
    </row>
    <row r="4" spans="1:7" x14ac:dyDescent="0.25">
      <c r="A4" s="242" t="s">
        <v>451</v>
      </c>
      <c r="B4" s="243"/>
      <c r="C4" s="243"/>
      <c r="D4" s="243"/>
      <c r="E4" s="243"/>
      <c r="F4" s="243"/>
      <c r="G4" s="244"/>
    </row>
    <row r="5" spans="1:7" x14ac:dyDescent="0.25">
      <c r="A5" s="242" t="s">
        <v>6</v>
      </c>
      <c r="B5" s="243"/>
      <c r="C5" s="243"/>
      <c r="D5" s="243"/>
      <c r="E5" s="243"/>
      <c r="F5" s="243"/>
      <c r="G5" s="244"/>
    </row>
    <row r="6" spans="1:7" x14ac:dyDescent="0.25">
      <c r="A6" s="245" t="s">
        <v>444</v>
      </c>
      <c r="B6" s="246"/>
      <c r="C6" s="246"/>
      <c r="D6" s="246"/>
      <c r="E6" s="246"/>
      <c r="F6" s="246"/>
      <c r="G6" s="247"/>
    </row>
    <row r="7" spans="1:7" ht="60" x14ac:dyDescent="0.25">
      <c r="A7" s="36" t="s">
        <v>376</v>
      </c>
      <c r="B7" s="15" t="s">
        <v>452</v>
      </c>
      <c r="C7" s="36" t="s">
        <v>453</v>
      </c>
      <c r="D7" s="36" t="s">
        <v>447</v>
      </c>
      <c r="E7" s="36" t="s">
        <v>448</v>
      </c>
      <c r="F7" s="36" t="s">
        <v>377</v>
      </c>
      <c r="G7" s="36" t="s">
        <v>378</v>
      </c>
    </row>
    <row r="8" spans="1:7" x14ac:dyDescent="0.25">
      <c r="A8" s="40" t="s">
        <v>289</v>
      </c>
      <c r="B8" s="101">
        <f>B9+B10+B11+B12+B13+B14+B15+B16+B17</f>
        <v>0</v>
      </c>
      <c r="C8" s="101">
        <f t="shared" ref="C8:G8" si="0">C9+C10+C11+C12+C13+C14+C15+C16+C17</f>
        <v>0</v>
      </c>
      <c r="D8" s="101">
        <f t="shared" si="0"/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</row>
    <row r="9" spans="1:7" x14ac:dyDescent="0.25">
      <c r="A9" s="6" t="s">
        <v>508</v>
      </c>
      <c r="B9" s="4"/>
      <c r="C9" s="4"/>
      <c r="D9" s="4"/>
      <c r="E9" s="4"/>
      <c r="F9" s="4"/>
      <c r="G9" s="4"/>
    </row>
    <row r="10" spans="1:7" x14ac:dyDescent="0.25">
      <c r="A10" s="6" t="s">
        <v>509</v>
      </c>
      <c r="B10" s="4"/>
      <c r="C10" s="4"/>
      <c r="D10" s="4"/>
      <c r="E10" s="4"/>
      <c r="F10" s="4"/>
      <c r="G10" s="4"/>
    </row>
    <row r="11" spans="1:7" x14ac:dyDescent="0.25">
      <c r="A11" s="6" t="s">
        <v>510</v>
      </c>
      <c r="B11" s="4"/>
      <c r="C11" s="4"/>
      <c r="D11" s="4"/>
      <c r="E11" s="4"/>
      <c r="F11" s="4"/>
      <c r="G11" s="4"/>
    </row>
    <row r="12" spans="1:7" ht="30" x14ac:dyDescent="0.25">
      <c r="A12" s="7" t="s">
        <v>511</v>
      </c>
      <c r="B12" s="4"/>
      <c r="C12" s="4"/>
      <c r="D12" s="4"/>
      <c r="E12" s="4"/>
      <c r="F12" s="4"/>
      <c r="G12" s="4"/>
    </row>
    <row r="13" spans="1:7" x14ac:dyDescent="0.25">
      <c r="A13" s="6" t="s">
        <v>512</v>
      </c>
      <c r="B13" s="4"/>
      <c r="C13" s="4"/>
      <c r="D13" s="4"/>
      <c r="E13" s="4"/>
      <c r="F13" s="4"/>
      <c r="G13" s="4"/>
    </row>
    <row r="14" spans="1:7" x14ac:dyDescent="0.25">
      <c r="A14" s="6" t="s">
        <v>513</v>
      </c>
      <c r="B14" s="4"/>
      <c r="C14" s="4"/>
      <c r="D14" s="4"/>
      <c r="E14" s="4"/>
      <c r="F14" s="4"/>
      <c r="G14" s="4"/>
    </row>
    <row r="15" spans="1:7" x14ac:dyDescent="0.25">
      <c r="A15" s="6" t="s">
        <v>514</v>
      </c>
      <c r="B15" s="4"/>
      <c r="C15" s="4"/>
      <c r="D15" s="4"/>
      <c r="E15" s="4"/>
      <c r="F15" s="4"/>
      <c r="G15" s="4"/>
    </row>
    <row r="16" spans="1:7" x14ac:dyDescent="0.25">
      <c r="A16" s="6" t="s">
        <v>515</v>
      </c>
      <c r="B16" s="4"/>
      <c r="C16" s="4"/>
      <c r="D16" s="4"/>
      <c r="E16" s="4"/>
      <c r="F16" s="4"/>
      <c r="G16" s="4"/>
    </row>
    <row r="17" spans="1:7" x14ac:dyDescent="0.25">
      <c r="A17" s="6" t="s">
        <v>516</v>
      </c>
      <c r="B17" s="4"/>
      <c r="C17" s="4"/>
      <c r="D17" s="4"/>
      <c r="E17" s="4"/>
      <c r="F17" s="4"/>
      <c r="G17" s="4"/>
    </row>
    <row r="18" spans="1:7" x14ac:dyDescent="0.25">
      <c r="A18" s="38" t="s">
        <v>282</v>
      </c>
      <c r="B18" s="16">
        <f>B19+B20+B21+B22+B23+B24+B25+B26+B27</f>
        <v>0</v>
      </c>
      <c r="C18" s="16">
        <f t="shared" ref="C18:G18" si="1">C19+C20+C21+C22+C23+C24+C25+C26+C27</f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</row>
    <row r="19" spans="1:7" x14ac:dyDescent="0.25">
      <c r="A19" s="6" t="s">
        <v>508</v>
      </c>
      <c r="B19" s="4"/>
      <c r="C19" s="4"/>
      <c r="D19" s="4"/>
      <c r="E19" s="4"/>
      <c r="F19" s="4"/>
      <c r="G19" s="4"/>
    </row>
    <row r="20" spans="1:7" x14ac:dyDescent="0.25">
      <c r="A20" s="6" t="s">
        <v>509</v>
      </c>
      <c r="B20" s="4"/>
      <c r="C20" s="4"/>
      <c r="D20" s="4"/>
      <c r="E20" s="4"/>
      <c r="F20" s="4"/>
      <c r="G20" s="4"/>
    </row>
    <row r="21" spans="1:7" x14ac:dyDescent="0.25">
      <c r="A21" s="6" t="s">
        <v>510</v>
      </c>
      <c r="B21" s="4"/>
      <c r="C21" s="4"/>
      <c r="D21" s="4"/>
      <c r="E21" s="4"/>
      <c r="F21" s="4"/>
      <c r="G21" s="4"/>
    </row>
    <row r="22" spans="1:7" ht="30" x14ac:dyDescent="0.25">
      <c r="A22" s="7" t="s">
        <v>511</v>
      </c>
      <c r="B22" s="4"/>
      <c r="C22" s="4"/>
      <c r="D22" s="4"/>
      <c r="E22" s="4"/>
      <c r="F22" s="4"/>
      <c r="G22" s="4"/>
    </row>
    <row r="23" spans="1:7" x14ac:dyDescent="0.25">
      <c r="A23" s="6" t="s">
        <v>512</v>
      </c>
      <c r="B23" s="4"/>
      <c r="C23" s="4"/>
      <c r="D23" s="4"/>
      <c r="E23" s="4"/>
      <c r="F23" s="4"/>
      <c r="G23" s="4"/>
    </row>
    <row r="24" spans="1:7" x14ac:dyDescent="0.25">
      <c r="A24" s="6" t="s">
        <v>513</v>
      </c>
      <c r="B24" s="4"/>
      <c r="C24" s="4"/>
      <c r="D24" s="4"/>
      <c r="E24" s="4"/>
      <c r="F24" s="4"/>
      <c r="G24" s="4"/>
    </row>
    <row r="25" spans="1:7" x14ac:dyDescent="0.25">
      <c r="A25" s="6" t="s">
        <v>514</v>
      </c>
      <c r="B25" s="4"/>
      <c r="C25" s="4"/>
      <c r="D25" s="4"/>
      <c r="E25" s="4"/>
      <c r="F25" s="4"/>
      <c r="G25" s="4"/>
    </row>
    <row r="26" spans="1:7" x14ac:dyDescent="0.25">
      <c r="A26" s="6" t="s">
        <v>515</v>
      </c>
      <c r="B26" s="4"/>
      <c r="C26" s="4"/>
      <c r="D26" s="4"/>
      <c r="E26" s="4"/>
      <c r="F26" s="4"/>
      <c r="G26" s="4"/>
    </row>
    <row r="27" spans="1:7" x14ac:dyDescent="0.25">
      <c r="A27" s="6" t="s">
        <v>516</v>
      </c>
      <c r="B27" s="4"/>
      <c r="C27" s="4"/>
      <c r="D27" s="4"/>
      <c r="E27" s="4"/>
      <c r="F27" s="4"/>
      <c r="G27" s="4"/>
    </row>
    <row r="28" spans="1:7" x14ac:dyDescent="0.25">
      <c r="A28" s="42" t="s">
        <v>517</v>
      </c>
      <c r="B28" s="102">
        <f>B8+B18</f>
        <v>0</v>
      </c>
      <c r="C28" s="102">
        <f t="shared" ref="C28:G28" si="2">C8+C18</f>
        <v>0</v>
      </c>
      <c r="D28" s="102">
        <f t="shared" si="2"/>
        <v>0</v>
      </c>
      <c r="E28" s="102">
        <f t="shared" si="2"/>
        <v>0</v>
      </c>
      <c r="F28" s="102">
        <f t="shared" si="2"/>
        <v>0</v>
      </c>
      <c r="G28" s="102">
        <f t="shared" si="2"/>
        <v>0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view="pageBreakPreview" zoomScale="60" zoomScaleNormal="110" workbookViewId="0">
      <selection activeCell="A36" sqref="A36"/>
    </sheetView>
  </sheetViews>
  <sheetFormatPr baseColWidth="10" defaultRowHeight="15" x14ac:dyDescent="0.25"/>
  <cols>
    <col min="1" max="1" width="50.28515625" style="11" customWidth="1"/>
    <col min="2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41" t="s">
        <v>457</v>
      </c>
      <c r="B3" s="233"/>
      <c r="C3" s="233"/>
      <c r="D3" s="233"/>
      <c r="E3" s="233"/>
      <c r="F3" s="233"/>
      <c r="G3" s="234"/>
    </row>
    <row r="4" spans="1:7" x14ac:dyDescent="0.25">
      <c r="A4" s="241" t="s">
        <v>456</v>
      </c>
      <c r="B4" s="233"/>
      <c r="C4" s="233"/>
      <c r="D4" s="233"/>
      <c r="E4" s="233"/>
      <c r="F4" s="233"/>
      <c r="G4" s="234"/>
    </row>
    <row r="5" spans="1:7" x14ac:dyDescent="0.25">
      <c r="A5" s="241" t="s">
        <v>0</v>
      </c>
      <c r="B5" s="233"/>
      <c r="C5" s="233"/>
      <c r="D5" s="233"/>
      <c r="E5" s="233"/>
      <c r="F5" s="233"/>
      <c r="G5" s="234"/>
    </row>
    <row r="6" spans="1:7" ht="45" x14ac:dyDescent="0.25">
      <c r="A6" s="36" t="s">
        <v>26</v>
      </c>
      <c r="B6" s="15" t="s">
        <v>458</v>
      </c>
      <c r="C6" s="15" t="s">
        <v>459</v>
      </c>
      <c r="D6" s="15" t="s">
        <v>460</v>
      </c>
      <c r="E6" s="15" t="s">
        <v>461</v>
      </c>
      <c r="F6" s="15" t="s">
        <v>462</v>
      </c>
      <c r="G6" s="15" t="s">
        <v>463</v>
      </c>
    </row>
    <row r="7" spans="1:7" x14ac:dyDescent="0.25">
      <c r="A7" s="43" t="s">
        <v>490</v>
      </c>
      <c r="B7" s="101">
        <f>B8+B9+B10+B11+B12+B13+B14+B15+B16+B17+B18+B19</f>
        <v>0</v>
      </c>
      <c r="C7" s="101">
        <f t="shared" ref="C7:G7" si="0">C8+C9+C10+C11+C12+C13+C14+C15+C16+C17+C18+C19</f>
        <v>0</v>
      </c>
      <c r="D7" s="101">
        <f t="shared" si="0"/>
        <v>0</v>
      </c>
      <c r="E7" s="101">
        <f t="shared" si="0"/>
        <v>0</v>
      </c>
      <c r="F7" s="101">
        <f t="shared" si="0"/>
        <v>0</v>
      </c>
      <c r="G7" s="101">
        <f t="shared" si="0"/>
        <v>0</v>
      </c>
    </row>
    <row r="8" spans="1:7" x14ac:dyDescent="0.25">
      <c r="A8" s="6" t="s">
        <v>491</v>
      </c>
      <c r="B8" s="4"/>
      <c r="C8" s="4"/>
      <c r="D8" s="4"/>
      <c r="E8" s="4"/>
      <c r="F8" s="4"/>
      <c r="G8" s="4"/>
    </row>
    <row r="9" spans="1:7" x14ac:dyDescent="0.25">
      <c r="A9" s="6" t="s">
        <v>492</v>
      </c>
      <c r="B9" s="4"/>
      <c r="C9" s="4"/>
      <c r="D9" s="4"/>
      <c r="E9" s="4"/>
      <c r="F9" s="4"/>
      <c r="G9" s="4"/>
    </row>
    <row r="10" spans="1:7" x14ac:dyDescent="0.25">
      <c r="A10" s="6" t="s">
        <v>493</v>
      </c>
      <c r="B10" s="4"/>
      <c r="C10" s="4"/>
      <c r="D10" s="4"/>
      <c r="E10" s="4"/>
      <c r="F10" s="4"/>
      <c r="G10" s="4"/>
    </row>
    <row r="11" spans="1:7" x14ac:dyDescent="0.25">
      <c r="A11" s="6" t="s">
        <v>494</v>
      </c>
      <c r="B11" s="4"/>
      <c r="C11" s="4"/>
      <c r="D11" s="4"/>
      <c r="E11" s="4"/>
      <c r="F11" s="4"/>
      <c r="G11" s="4"/>
    </row>
    <row r="12" spans="1:7" x14ac:dyDescent="0.25">
      <c r="A12" s="6" t="s">
        <v>495</v>
      </c>
      <c r="B12" s="4"/>
      <c r="C12" s="4"/>
      <c r="D12" s="4"/>
      <c r="E12" s="4"/>
      <c r="F12" s="4"/>
      <c r="G12" s="4"/>
    </row>
    <row r="13" spans="1:7" x14ac:dyDescent="0.25">
      <c r="A13" s="6" t="s">
        <v>496</v>
      </c>
      <c r="B13" s="4"/>
      <c r="C13" s="4"/>
      <c r="D13" s="4"/>
      <c r="E13" s="4"/>
      <c r="F13" s="4"/>
      <c r="G13" s="4"/>
    </row>
    <row r="14" spans="1:7" x14ac:dyDescent="0.25">
      <c r="A14" s="6" t="s">
        <v>497</v>
      </c>
      <c r="B14" s="4"/>
      <c r="C14" s="4"/>
      <c r="D14" s="4"/>
      <c r="E14" s="4"/>
      <c r="F14" s="4"/>
      <c r="G14" s="4"/>
    </row>
    <row r="15" spans="1:7" x14ac:dyDescent="0.25">
      <c r="A15" s="6" t="s">
        <v>272</v>
      </c>
      <c r="B15" s="4"/>
      <c r="C15" s="4"/>
      <c r="D15" s="4"/>
      <c r="E15" s="4"/>
      <c r="F15" s="4"/>
      <c r="G15" s="4"/>
    </row>
    <row r="16" spans="1:7" x14ac:dyDescent="0.25">
      <c r="A16" s="6" t="s">
        <v>498</v>
      </c>
      <c r="B16" s="4"/>
      <c r="C16" s="4"/>
      <c r="D16" s="4"/>
      <c r="E16" s="4"/>
      <c r="F16" s="4"/>
      <c r="G16" s="4"/>
    </row>
    <row r="17" spans="1:7" x14ac:dyDescent="0.25">
      <c r="A17" s="6" t="s">
        <v>499</v>
      </c>
      <c r="B17" s="4"/>
      <c r="C17" s="4"/>
      <c r="D17" s="4"/>
      <c r="E17" s="4"/>
      <c r="F17" s="4"/>
      <c r="G17" s="4"/>
    </row>
    <row r="18" spans="1:7" x14ac:dyDescent="0.25">
      <c r="A18" s="6" t="s">
        <v>274</v>
      </c>
      <c r="B18" s="4"/>
      <c r="C18" s="4"/>
      <c r="D18" s="4"/>
      <c r="E18" s="4"/>
      <c r="F18" s="4"/>
      <c r="G18" s="4"/>
    </row>
    <row r="19" spans="1:7" x14ac:dyDescent="0.25">
      <c r="A19" s="6" t="s">
        <v>349</v>
      </c>
      <c r="B19" s="4"/>
      <c r="C19" s="4"/>
      <c r="D19" s="4"/>
      <c r="E19" s="4"/>
      <c r="F19" s="4"/>
      <c r="G19" s="4"/>
    </row>
    <row r="20" spans="1:7" x14ac:dyDescent="0.25">
      <c r="A20" s="38" t="s">
        <v>518</v>
      </c>
      <c r="B20" s="16">
        <f>B21+B22+B23+B24+B25</f>
        <v>0</v>
      </c>
      <c r="C20" s="16">
        <f t="shared" ref="C20:G20" si="1">C21+C22+C23+C24+C25</f>
        <v>0</v>
      </c>
      <c r="D20" s="16">
        <f t="shared" si="1"/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</row>
    <row r="21" spans="1:7" x14ac:dyDescent="0.25">
      <c r="A21" s="6" t="s">
        <v>273</v>
      </c>
      <c r="B21" s="4"/>
      <c r="C21" s="4"/>
      <c r="D21" s="4"/>
      <c r="E21" s="4"/>
      <c r="F21" s="4"/>
      <c r="G21" s="4"/>
    </row>
    <row r="22" spans="1:7" x14ac:dyDescent="0.25">
      <c r="A22" s="6" t="s">
        <v>274</v>
      </c>
      <c r="B22" s="4"/>
      <c r="C22" s="4"/>
      <c r="D22" s="4"/>
      <c r="E22" s="4"/>
      <c r="F22" s="4"/>
      <c r="G22" s="4"/>
    </row>
    <row r="23" spans="1:7" x14ac:dyDescent="0.25">
      <c r="A23" s="6" t="s">
        <v>501</v>
      </c>
      <c r="B23" s="4"/>
      <c r="C23" s="4"/>
      <c r="D23" s="4"/>
      <c r="E23" s="4"/>
      <c r="F23" s="4"/>
      <c r="G23" s="4"/>
    </row>
    <row r="24" spans="1:7" ht="30" x14ac:dyDescent="0.25">
      <c r="A24" s="7" t="s">
        <v>368</v>
      </c>
      <c r="B24" s="4"/>
      <c r="C24" s="4"/>
      <c r="D24" s="4"/>
      <c r="E24" s="4"/>
      <c r="F24" s="4"/>
      <c r="G24" s="4"/>
    </row>
    <row r="25" spans="1:7" x14ac:dyDescent="0.25">
      <c r="A25" s="6" t="s">
        <v>502</v>
      </c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38" t="s">
        <v>487</v>
      </c>
      <c r="B27" s="16">
        <f>B28</f>
        <v>0</v>
      </c>
      <c r="C27" s="16">
        <f t="shared" ref="C27:G27" si="2">C28</f>
        <v>0</v>
      </c>
      <c r="D27" s="16">
        <f t="shared" si="2"/>
        <v>0</v>
      </c>
      <c r="E27" s="16">
        <f t="shared" si="2"/>
        <v>0</v>
      </c>
      <c r="F27" s="16">
        <f t="shared" si="2"/>
        <v>0</v>
      </c>
      <c r="G27" s="16">
        <f t="shared" si="2"/>
        <v>0</v>
      </c>
    </row>
    <row r="28" spans="1:7" x14ac:dyDescent="0.25">
      <c r="A28" s="6" t="s">
        <v>503</v>
      </c>
      <c r="B28" s="4"/>
      <c r="C28" s="4"/>
      <c r="D28" s="4"/>
      <c r="E28" s="4"/>
      <c r="F28" s="4"/>
      <c r="G28" s="4"/>
    </row>
    <row r="29" spans="1:7" x14ac:dyDescent="0.25">
      <c r="A29" s="6"/>
      <c r="B29" s="4"/>
      <c r="C29" s="4"/>
      <c r="D29" s="4"/>
      <c r="E29" s="4"/>
      <c r="F29" s="4"/>
      <c r="G29" s="4"/>
    </row>
    <row r="30" spans="1:7" x14ac:dyDescent="0.25">
      <c r="A30" s="38" t="s">
        <v>519</v>
      </c>
      <c r="B30" s="67">
        <f>B7+B20+B27</f>
        <v>0</v>
      </c>
      <c r="C30" s="67">
        <f t="shared" ref="C30:G30" si="3">C7+C20+C27</f>
        <v>0</v>
      </c>
      <c r="D30" s="67">
        <f t="shared" si="3"/>
        <v>0</v>
      </c>
      <c r="E30" s="67">
        <f t="shared" si="3"/>
        <v>0</v>
      </c>
      <c r="F30" s="67">
        <f t="shared" si="3"/>
        <v>0</v>
      </c>
      <c r="G30" s="67">
        <f t="shared" si="3"/>
        <v>0</v>
      </c>
    </row>
    <row r="31" spans="1:7" x14ac:dyDescent="0.25">
      <c r="A31" s="38" t="s">
        <v>20</v>
      </c>
      <c r="B31" s="4"/>
      <c r="C31" s="4"/>
      <c r="D31" s="4"/>
      <c r="E31" s="4"/>
      <c r="F31" s="4"/>
      <c r="G31" s="4"/>
    </row>
    <row r="32" spans="1:7" x14ac:dyDescent="0.25">
      <c r="A32" s="38"/>
      <c r="B32" s="4"/>
      <c r="C32" s="4"/>
      <c r="D32" s="4"/>
      <c r="E32" s="4"/>
      <c r="F32" s="4"/>
      <c r="G32" s="4"/>
    </row>
    <row r="33" spans="1:7" ht="30" x14ac:dyDescent="0.25">
      <c r="A33" s="39" t="s">
        <v>505</v>
      </c>
      <c r="B33" s="4"/>
      <c r="C33" s="4"/>
      <c r="D33" s="4"/>
      <c r="E33" s="4"/>
      <c r="F33" s="4"/>
      <c r="G33" s="4"/>
    </row>
    <row r="34" spans="1:7" ht="30" x14ac:dyDescent="0.25">
      <c r="A34" s="39" t="s">
        <v>506</v>
      </c>
      <c r="B34" s="4"/>
      <c r="C34" s="4"/>
      <c r="D34" s="4"/>
      <c r="E34" s="4"/>
      <c r="F34" s="4"/>
      <c r="G34" s="4"/>
    </row>
    <row r="35" spans="1:7" x14ac:dyDescent="0.25">
      <c r="A35" s="42" t="s">
        <v>520</v>
      </c>
      <c r="B35" s="68">
        <f>B33+B34</f>
        <v>0</v>
      </c>
      <c r="C35" s="68">
        <f t="shared" ref="C35:G35" si="4">C33+C34</f>
        <v>0</v>
      </c>
      <c r="D35" s="68">
        <f t="shared" si="4"/>
        <v>0</v>
      </c>
      <c r="E35" s="68">
        <f t="shared" si="4"/>
        <v>0</v>
      </c>
      <c r="F35" s="68">
        <f t="shared" si="4"/>
        <v>0</v>
      </c>
      <c r="G35" s="68">
        <f t="shared" si="4"/>
        <v>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379</v>
      </c>
      <c r="B37" s="1"/>
      <c r="C37" s="1"/>
      <c r="D37" s="1"/>
      <c r="E37" s="1"/>
      <c r="F37" s="1"/>
      <c r="G37" s="1"/>
    </row>
    <row r="38" spans="1:7" ht="28.5" customHeight="1" x14ac:dyDescent="0.25">
      <c r="A38" s="248" t="s">
        <v>380</v>
      </c>
      <c r="B38" s="248"/>
      <c r="C38" s="248"/>
      <c r="D38" s="248"/>
      <c r="E38" s="248"/>
      <c r="F38" s="248"/>
      <c r="G38" s="248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4">
    <mergeCell ref="A3:G3"/>
    <mergeCell ref="A4:G4"/>
    <mergeCell ref="A5:G5"/>
    <mergeCell ref="A38:G38"/>
  </mergeCells>
  <pageMargins left="0.7" right="0.7" top="0.75" bottom="0.75" header="0.3" footer="0.3"/>
  <pageSetup paperSize="9"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view="pageBreakPreview" zoomScale="60" zoomScaleNormal="100" workbookViewId="0">
      <selection activeCell="A30" sqref="A30"/>
    </sheetView>
  </sheetViews>
  <sheetFormatPr baseColWidth="10" defaultRowHeight="15" x14ac:dyDescent="0.25"/>
  <cols>
    <col min="1" max="1" width="44.28515625" style="11" customWidth="1"/>
    <col min="2" max="6" width="11.42578125" style="11"/>
    <col min="7" max="7" width="12.85546875" style="11" customWidth="1"/>
    <col min="8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41" t="s">
        <v>465</v>
      </c>
      <c r="B3" s="233"/>
      <c r="C3" s="233"/>
      <c r="D3" s="233"/>
      <c r="E3" s="233"/>
      <c r="F3" s="233"/>
      <c r="G3" s="234"/>
    </row>
    <row r="4" spans="1:7" x14ac:dyDescent="0.25">
      <c r="A4" s="241" t="s">
        <v>464</v>
      </c>
      <c r="B4" s="233"/>
      <c r="C4" s="233"/>
      <c r="D4" s="233"/>
      <c r="E4" s="233"/>
      <c r="F4" s="233"/>
      <c r="G4" s="234"/>
    </row>
    <row r="5" spans="1:7" x14ac:dyDescent="0.25">
      <c r="A5" s="241" t="s">
        <v>0</v>
      </c>
      <c r="B5" s="233"/>
      <c r="C5" s="233"/>
      <c r="D5" s="233"/>
      <c r="E5" s="233"/>
      <c r="F5" s="233"/>
      <c r="G5" s="234"/>
    </row>
    <row r="6" spans="1:7" ht="45" x14ac:dyDescent="0.25">
      <c r="A6" s="36" t="s">
        <v>10</v>
      </c>
      <c r="B6" s="15" t="s">
        <v>458</v>
      </c>
      <c r="C6" s="15" t="s">
        <v>466</v>
      </c>
      <c r="D6" s="15" t="s">
        <v>460</v>
      </c>
      <c r="E6" s="15" t="s">
        <v>461</v>
      </c>
      <c r="F6" s="15" t="s">
        <v>462</v>
      </c>
      <c r="G6" s="15" t="s">
        <v>463</v>
      </c>
    </row>
    <row r="7" spans="1:7" x14ac:dyDescent="0.25">
      <c r="A7" s="40" t="s">
        <v>289</v>
      </c>
      <c r="B7" s="101">
        <f>B8+B9+B10+B11+B12+B13+B14+B15+B16</f>
        <v>0</v>
      </c>
      <c r="C7" s="101">
        <f t="shared" ref="C7:G7" si="0">C8+C9+C10+C11+C12+C13+C14+C15+C16</f>
        <v>0</v>
      </c>
      <c r="D7" s="101">
        <f t="shared" si="0"/>
        <v>0</v>
      </c>
      <c r="E7" s="101">
        <f t="shared" si="0"/>
        <v>0</v>
      </c>
      <c r="F7" s="101">
        <f t="shared" si="0"/>
        <v>0</v>
      </c>
      <c r="G7" s="101">
        <f t="shared" si="0"/>
        <v>0</v>
      </c>
    </row>
    <row r="8" spans="1:7" x14ac:dyDescent="0.25">
      <c r="A8" s="6" t="s">
        <v>508</v>
      </c>
      <c r="B8" s="4"/>
      <c r="C8" s="4"/>
      <c r="D8" s="4"/>
      <c r="E8" s="4"/>
      <c r="F8" s="4"/>
      <c r="G8" s="4"/>
    </row>
    <row r="9" spans="1:7" x14ac:dyDescent="0.25">
      <c r="A9" s="6" t="s">
        <v>509</v>
      </c>
      <c r="B9" s="4"/>
      <c r="C9" s="4"/>
      <c r="D9" s="4"/>
      <c r="E9" s="4"/>
      <c r="F9" s="4"/>
      <c r="G9" s="4"/>
    </row>
    <row r="10" spans="1:7" x14ac:dyDescent="0.25">
      <c r="A10" s="6" t="s">
        <v>510</v>
      </c>
      <c r="B10" s="4"/>
      <c r="C10" s="4"/>
      <c r="D10" s="4"/>
      <c r="E10" s="4"/>
      <c r="F10" s="4"/>
      <c r="G10" s="4"/>
    </row>
    <row r="11" spans="1:7" ht="30" x14ac:dyDescent="0.25">
      <c r="A11" s="7" t="s">
        <v>511</v>
      </c>
      <c r="B11" s="4"/>
      <c r="C11" s="4"/>
      <c r="D11" s="4"/>
      <c r="E11" s="4"/>
      <c r="F11" s="4"/>
      <c r="G11" s="4"/>
    </row>
    <row r="12" spans="1:7" x14ac:dyDescent="0.25">
      <c r="A12" s="6" t="s">
        <v>512</v>
      </c>
      <c r="B12" s="4"/>
      <c r="C12" s="4"/>
      <c r="D12" s="4"/>
      <c r="E12" s="4"/>
      <c r="F12" s="4"/>
      <c r="G12" s="4"/>
    </row>
    <row r="13" spans="1:7" x14ac:dyDescent="0.25">
      <c r="A13" s="6" t="s">
        <v>513</v>
      </c>
      <c r="B13" s="4"/>
      <c r="C13" s="4"/>
      <c r="D13" s="4"/>
      <c r="E13" s="4"/>
      <c r="F13" s="4"/>
      <c r="G13" s="4"/>
    </row>
    <row r="14" spans="1:7" x14ac:dyDescent="0.25">
      <c r="A14" s="6" t="s">
        <v>514</v>
      </c>
      <c r="B14" s="4"/>
      <c r="C14" s="4"/>
      <c r="D14" s="4"/>
      <c r="E14" s="4"/>
      <c r="F14" s="4"/>
      <c r="G14" s="4"/>
    </row>
    <row r="15" spans="1:7" x14ac:dyDescent="0.25">
      <c r="A15" s="6" t="s">
        <v>515</v>
      </c>
      <c r="B15" s="4"/>
      <c r="C15" s="4"/>
      <c r="D15" s="4"/>
      <c r="E15" s="4"/>
      <c r="F15" s="4"/>
      <c r="G15" s="4"/>
    </row>
    <row r="16" spans="1:7" x14ac:dyDescent="0.25">
      <c r="A16" s="6" t="s">
        <v>516</v>
      </c>
      <c r="B16" s="4"/>
      <c r="C16" s="4"/>
      <c r="D16" s="4"/>
      <c r="E16" s="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38" t="s">
        <v>282</v>
      </c>
      <c r="B18" s="16">
        <f>B19+B20+B21+B22+B23+B24+B25+B26+B27</f>
        <v>0</v>
      </c>
      <c r="C18" s="16">
        <f t="shared" ref="C18:G18" si="1">C19+C20+C21+C22+C23+C24+C25+C26+C27</f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</row>
    <row r="19" spans="1:7" x14ac:dyDescent="0.25">
      <c r="A19" s="6" t="s">
        <v>508</v>
      </c>
      <c r="B19" s="4"/>
      <c r="C19" s="4"/>
      <c r="D19" s="4"/>
      <c r="E19" s="4"/>
      <c r="F19" s="4"/>
      <c r="G19" s="4"/>
    </row>
    <row r="20" spans="1:7" x14ac:dyDescent="0.25">
      <c r="A20" s="6" t="s">
        <v>509</v>
      </c>
      <c r="B20" s="4"/>
      <c r="C20" s="4"/>
      <c r="D20" s="4"/>
      <c r="E20" s="4"/>
      <c r="F20" s="4"/>
      <c r="G20" s="4"/>
    </row>
    <row r="21" spans="1:7" x14ac:dyDescent="0.25">
      <c r="A21" s="6" t="s">
        <v>510</v>
      </c>
      <c r="B21" s="4"/>
      <c r="C21" s="4"/>
      <c r="D21" s="4"/>
      <c r="E21" s="4"/>
      <c r="F21" s="4"/>
      <c r="G21" s="4"/>
    </row>
    <row r="22" spans="1:7" ht="30" x14ac:dyDescent="0.25">
      <c r="A22" s="7" t="s">
        <v>511</v>
      </c>
      <c r="B22" s="4"/>
      <c r="C22" s="4"/>
      <c r="D22" s="4"/>
      <c r="E22" s="4"/>
      <c r="F22" s="4"/>
      <c r="G22" s="4"/>
    </row>
    <row r="23" spans="1:7" x14ac:dyDescent="0.25">
      <c r="A23" s="6" t="s">
        <v>512</v>
      </c>
      <c r="B23" s="4"/>
      <c r="C23" s="4"/>
      <c r="D23" s="4"/>
      <c r="E23" s="4"/>
      <c r="F23" s="4"/>
      <c r="G23" s="4"/>
    </row>
    <row r="24" spans="1:7" x14ac:dyDescent="0.25">
      <c r="A24" s="6" t="s">
        <v>513</v>
      </c>
      <c r="B24" s="4"/>
      <c r="C24" s="4"/>
      <c r="D24" s="4"/>
      <c r="E24" s="4"/>
      <c r="F24" s="4"/>
      <c r="G24" s="4"/>
    </row>
    <row r="25" spans="1:7" x14ac:dyDescent="0.25">
      <c r="A25" s="6" t="s">
        <v>514</v>
      </c>
      <c r="B25" s="4"/>
      <c r="C25" s="4"/>
      <c r="D25" s="4"/>
      <c r="E25" s="4"/>
      <c r="F25" s="4"/>
      <c r="G25" s="4"/>
    </row>
    <row r="26" spans="1:7" x14ac:dyDescent="0.25">
      <c r="A26" s="6" t="s">
        <v>515</v>
      </c>
      <c r="B26" s="4"/>
      <c r="C26" s="4"/>
      <c r="D26" s="4"/>
      <c r="E26" s="4"/>
      <c r="F26" s="4"/>
      <c r="G26" s="4"/>
    </row>
    <row r="27" spans="1:7" x14ac:dyDescent="0.25">
      <c r="A27" s="6" t="s">
        <v>516</v>
      </c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2" t="s">
        <v>521</v>
      </c>
      <c r="B29" s="102">
        <f>B7+B18</f>
        <v>0</v>
      </c>
      <c r="C29" s="102">
        <f t="shared" ref="C29:G29" si="2">C7+C18</f>
        <v>0</v>
      </c>
      <c r="D29" s="102">
        <f t="shared" si="2"/>
        <v>0</v>
      </c>
      <c r="E29" s="102">
        <f t="shared" si="2"/>
        <v>0</v>
      </c>
      <c r="F29" s="102">
        <f t="shared" si="2"/>
        <v>0</v>
      </c>
      <c r="G29" s="102">
        <f t="shared" si="2"/>
        <v>0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381</v>
      </c>
      <c r="B31" s="1"/>
      <c r="C31" s="1"/>
      <c r="D31" s="1"/>
      <c r="E31" s="1"/>
      <c r="F31" s="1"/>
      <c r="G31" s="1"/>
    </row>
    <row r="32" spans="1:7" ht="30.75" customHeight="1" x14ac:dyDescent="0.25">
      <c r="A32" s="248" t="s">
        <v>382</v>
      </c>
      <c r="B32" s="248"/>
      <c r="C32" s="248"/>
      <c r="D32" s="248"/>
      <c r="E32" s="248"/>
      <c r="F32" s="248"/>
      <c r="G32" s="248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3:G3"/>
    <mergeCell ref="A4:G4"/>
    <mergeCell ref="A5:G5"/>
    <mergeCell ref="A32:G32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zoomScaleNormal="100" workbookViewId="0">
      <selection activeCell="K26" sqref="K26"/>
    </sheetView>
  </sheetViews>
  <sheetFormatPr baseColWidth="10" defaultRowHeight="15" x14ac:dyDescent="0.25"/>
  <cols>
    <col min="1" max="1" width="11.42578125" style="11"/>
    <col min="2" max="2" width="60.140625" style="11" customWidth="1"/>
    <col min="3" max="6" width="11.42578125" style="11"/>
    <col min="7" max="7" width="14" style="11" customWidth="1"/>
    <col min="8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241" t="s">
        <v>468</v>
      </c>
      <c r="C3" s="249"/>
      <c r="D3" s="249"/>
      <c r="E3" s="249"/>
      <c r="F3" s="249"/>
      <c r="G3" s="250"/>
    </row>
    <row r="4" spans="1:7" x14ac:dyDescent="0.25">
      <c r="A4" s="1"/>
      <c r="B4" s="251" t="s">
        <v>467</v>
      </c>
      <c r="C4" s="252"/>
      <c r="D4" s="252"/>
      <c r="E4" s="252"/>
      <c r="F4" s="252"/>
      <c r="G4" s="253"/>
    </row>
    <row r="5" spans="1:7" ht="43.5" customHeight="1" x14ac:dyDescent="0.25">
      <c r="A5" s="1"/>
      <c r="B5" s="103"/>
      <c r="C5" s="15" t="s">
        <v>383</v>
      </c>
      <c r="D5" s="36" t="s">
        <v>384</v>
      </c>
      <c r="E5" s="15" t="s">
        <v>385</v>
      </c>
      <c r="F5" s="15" t="s">
        <v>386</v>
      </c>
      <c r="G5" s="15" t="s">
        <v>387</v>
      </c>
    </row>
    <row r="6" spans="1:7" x14ac:dyDescent="0.25">
      <c r="A6" s="1"/>
      <c r="B6" s="40" t="s">
        <v>388</v>
      </c>
      <c r="C6" s="41"/>
      <c r="D6" s="41"/>
      <c r="E6" s="41"/>
      <c r="F6" s="41"/>
      <c r="G6" s="41"/>
    </row>
    <row r="7" spans="1:7" ht="30" x14ac:dyDescent="0.25">
      <c r="A7" s="1"/>
      <c r="B7" s="7" t="s">
        <v>389</v>
      </c>
      <c r="C7" s="4"/>
      <c r="D7" s="4"/>
      <c r="E7" s="4"/>
      <c r="F7" s="4"/>
      <c r="G7" s="4"/>
    </row>
    <row r="8" spans="1:7" x14ac:dyDescent="0.25">
      <c r="A8" s="1"/>
      <c r="B8" s="6" t="s">
        <v>390</v>
      </c>
      <c r="C8" s="4"/>
      <c r="D8" s="4"/>
      <c r="E8" s="4"/>
      <c r="F8" s="4"/>
      <c r="G8" s="4"/>
    </row>
    <row r="9" spans="1:7" x14ac:dyDescent="0.25">
      <c r="A9" s="1"/>
      <c r="B9" s="6"/>
      <c r="C9" s="4"/>
      <c r="D9" s="4"/>
      <c r="E9" s="4"/>
      <c r="F9" s="4"/>
      <c r="G9" s="4"/>
    </row>
    <row r="10" spans="1:7" x14ac:dyDescent="0.25">
      <c r="A10" s="1"/>
      <c r="B10" s="38" t="s">
        <v>391</v>
      </c>
      <c r="C10" s="4"/>
      <c r="D10" s="4"/>
      <c r="E10" s="4"/>
      <c r="F10" s="4"/>
      <c r="G10" s="4"/>
    </row>
    <row r="11" spans="1:7" x14ac:dyDescent="0.25">
      <c r="A11" s="1"/>
      <c r="B11" s="44" t="s">
        <v>392</v>
      </c>
      <c r="C11" s="4"/>
      <c r="D11" s="4"/>
      <c r="E11" s="4"/>
      <c r="F11" s="4"/>
      <c r="G11" s="4"/>
    </row>
    <row r="12" spans="1:7" x14ac:dyDescent="0.25">
      <c r="A12" s="1"/>
      <c r="B12" s="6" t="s">
        <v>393</v>
      </c>
      <c r="C12" s="4"/>
      <c r="D12" s="4"/>
      <c r="E12" s="4"/>
      <c r="F12" s="4"/>
      <c r="G12" s="4"/>
    </row>
    <row r="13" spans="1:7" x14ac:dyDescent="0.25">
      <c r="A13" s="1"/>
      <c r="B13" s="6" t="s">
        <v>394</v>
      </c>
      <c r="C13" s="4"/>
      <c r="D13" s="4"/>
      <c r="E13" s="4"/>
      <c r="F13" s="4"/>
      <c r="G13" s="4"/>
    </row>
    <row r="14" spans="1:7" x14ac:dyDescent="0.25">
      <c r="A14" s="1"/>
      <c r="B14" s="6" t="s">
        <v>395</v>
      </c>
      <c r="C14" s="4"/>
      <c r="D14" s="4"/>
      <c r="E14" s="4"/>
      <c r="F14" s="4"/>
      <c r="G14" s="4"/>
    </row>
    <row r="15" spans="1:7" x14ac:dyDescent="0.25">
      <c r="A15" s="1"/>
      <c r="B15" s="44" t="s">
        <v>396</v>
      </c>
      <c r="C15" s="4"/>
      <c r="D15" s="4"/>
      <c r="E15" s="4"/>
      <c r="F15" s="4"/>
      <c r="G15" s="4"/>
    </row>
    <row r="16" spans="1:7" x14ac:dyDescent="0.25">
      <c r="A16" s="1"/>
      <c r="B16" s="6" t="s">
        <v>393</v>
      </c>
      <c r="C16" s="4"/>
      <c r="D16" s="4"/>
      <c r="E16" s="4"/>
      <c r="F16" s="4"/>
      <c r="G16" s="4"/>
    </row>
    <row r="17" spans="1:7" x14ac:dyDescent="0.25">
      <c r="A17" s="1"/>
      <c r="B17" s="6" t="s">
        <v>394</v>
      </c>
      <c r="C17" s="4"/>
      <c r="D17" s="4"/>
      <c r="E17" s="4"/>
      <c r="F17" s="4"/>
      <c r="G17" s="4"/>
    </row>
    <row r="18" spans="1:7" x14ac:dyDescent="0.25">
      <c r="A18" s="1"/>
      <c r="B18" s="6" t="s">
        <v>395</v>
      </c>
      <c r="C18" s="4"/>
      <c r="D18" s="4"/>
      <c r="E18" s="4"/>
      <c r="F18" s="4"/>
      <c r="G18" s="4"/>
    </row>
    <row r="19" spans="1:7" x14ac:dyDescent="0.25">
      <c r="A19" s="1"/>
      <c r="B19" s="44" t="s">
        <v>397</v>
      </c>
      <c r="C19" s="4"/>
      <c r="D19" s="4"/>
      <c r="E19" s="4"/>
      <c r="F19" s="4"/>
      <c r="G19" s="4"/>
    </row>
    <row r="20" spans="1:7" x14ac:dyDescent="0.25">
      <c r="A20" s="1"/>
      <c r="B20" s="44" t="s">
        <v>398</v>
      </c>
      <c r="C20" s="4"/>
      <c r="D20" s="4"/>
      <c r="E20" s="4"/>
      <c r="F20" s="4"/>
      <c r="G20" s="4"/>
    </row>
    <row r="21" spans="1:7" x14ac:dyDescent="0.25">
      <c r="A21" s="1"/>
      <c r="B21" s="44" t="s">
        <v>399</v>
      </c>
      <c r="C21" s="4"/>
      <c r="D21" s="4"/>
      <c r="E21" s="4"/>
      <c r="F21" s="4"/>
      <c r="G21" s="4"/>
    </row>
    <row r="22" spans="1:7" x14ac:dyDescent="0.25">
      <c r="A22" s="1"/>
      <c r="B22" s="44" t="s">
        <v>400</v>
      </c>
      <c r="C22" s="4"/>
      <c r="D22" s="4"/>
      <c r="E22" s="4"/>
      <c r="F22" s="4"/>
      <c r="G22" s="4"/>
    </row>
    <row r="23" spans="1:7" x14ac:dyDescent="0.25">
      <c r="A23" s="1"/>
      <c r="B23" s="44" t="s">
        <v>401</v>
      </c>
      <c r="C23" s="4"/>
      <c r="D23" s="4"/>
      <c r="E23" s="4"/>
      <c r="F23" s="4"/>
      <c r="G23" s="4"/>
    </row>
    <row r="24" spans="1:7" x14ac:dyDescent="0.25">
      <c r="A24" s="1"/>
      <c r="B24" s="44" t="s">
        <v>402</v>
      </c>
      <c r="C24" s="4"/>
      <c r="D24" s="4"/>
      <c r="E24" s="4"/>
      <c r="F24" s="4"/>
      <c r="G24" s="4"/>
    </row>
    <row r="25" spans="1:7" x14ac:dyDescent="0.25">
      <c r="A25" s="1"/>
      <c r="B25" s="44" t="s">
        <v>403</v>
      </c>
      <c r="C25" s="4"/>
      <c r="D25" s="4"/>
      <c r="E25" s="4"/>
      <c r="F25" s="4"/>
      <c r="G25" s="4"/>
    </row>
    <row r="26" spans="1:7" x14ac:dyDescent="0.25">
      <c r="A26" s="1"/>
      <c r="B26" s="44" t="s">
        <v>404</v>
      </c>
      <c r="C26" s="4"/>
      <c r="D26" s="4"/>
      <c r="E26" s="4"/>
      <c r="F26" s="4"/>
      <c r="G26" s="4"/>
    </row>
    <row r="27" spans="1:7" x14ac:dyDescent="0.25">
      <c r="A27" s="1"/>
      <c r="B27" s="44"/>
      <c r="C27" s="4"/>
      <c r="D27" s="4"/>
      <c r="E27" s="4"/>
      <c r="F27" s="4"/>
      <c r="G27" s="4"/>
    </row>
    <row r="28" spans="1:7" x14ac:dyDescent="0.25">
      <c r="A28" s="1"/>
      <c r="B28" s="38" t="s">
        <v>405</v>
      </c>
      <c r="C28" s="4"/>
      <c r="D28" s="4"/>
      <c r="E28" s="4"/>
      <c r="F28" s="4"/>
      <c r="G28" s="4"/>
    </row>
    <row r="29" spans="1:7" x14ac:dyDescent="0.25">
      <c r="A29" s="1"/>
      <c r="B29" s="6" t="s">
        <v>406</v>
      </c>
      <c r="C29" s="4"/>
      <c r="D29" s="4"/>
      <c r="E29" s="4"/>
      <c r="F29" s="4"/>
      <c r="G29" s="4"/>
    </row>
    <row r="30" spans="1:7" x14ac:dyDescent="0.25">
      <c r="A30" s="1"/>
      <c r="B30" s="6"/>
      <c r="C30" s="4"/>
      <c r="D30" s="4"/>
      <c r="E30" s="4"/>
      <c r="F30" s="4"/>
      <c r="G30" s="4"/>
    </row>
    <row r="31" spans="1:7" x14ac:dyDescent="0.25">
      <c r="A31" s="1"/>
      <c r="B31" s="38" t="s">
        <v>407</v>
      </c>
      <c r="C31" s="4"/>
      <c r="D31" s="4"/>
      <c r="E31" s="4"/>
      <c r="F31" s="4"/>
      <c r="G31" s="4"/>
    </row>
    <row r="32" spans="1:7" x14ac:dyDescent="0.25">
      <c r="A32" s="1"/>
      <c r="B32" s="6" t="s">
        <v>392</v>
      </c>
      <c r="C32" s="4"/>
      <c r="D32" s="4"/>
      <c r="E32" s="4"/>
      <c r="F32" s="4"/>
      <c r="G32" s="4"/>
    </row>
    <row r="33" spans="1:7" x14ac:dyDescent="0.25">
      <c r="A33" s="1"/>
      <c r="B33" s="6" t="s">
        <v>396</v>
      </c>
      <c r="C33" s="4"/>
      <c r="D33" s="4"/>
      <c r="E33" s="4"/>
      <c r="F33" s="4"/>
      <c r="G33" s="4"/>
    </row>
    <row r="34" spans="1:7" x14ac:dyDescent="0.25">
      <c r="A34" s="1"/>
      <c r="B34" s="6" t="s">
        <v>408</v>
      </c>
      <c r="C34" s="4"/>
      <c r="D34" s="4"/>
      <c r="E34" s="4"/>
      <c r="F34" s="4"/>
      <c r="G34" s="4"/>
    </row>
    <row r="35" spans="1:7" x14ac:dyDescent="0.25">
      <c r="A35" s="1"/>
      <c r="B35" s="6"/>
      <c r="C35" s="4"/>
      <c r="D35" s="4"/>
      <c r="E35" s="4"/>
      <c r="F35" s="4"/>
      <c r="G35" s="4"/>
    </row>
    <row r="36" spans="1:7" x14ac:dyDescent="0.25">
      <c r="A36" s="1"/>
      <c r="B36" s="38" t="s">
        <v>409</v>
      </c>
      <c r="C36" s="4"/>
      <c r="D36" s="4"/>
      <c r="E36" s="4"/>
      <c r="F36" s="4"/>
      <c r="G36" s="4"/>
    </row>
    <row r="37" spans="1:7" x14ac:dyDescent="0.25">
      <c r="A37" s="1"/>
      <c r="B37" s="6" t="s">
        <v>410</v>
      </c>
      <c r="C37" s="4"/>
      <c r="D37" s="4"/>
      <c r="E37" s="4"/>
      <c r="F37" s="4"/>
      <c r="G37" s="4"/>
    </row>
    <row r="38" spans="1:7" x14ac:dyDescent="0.25">
      <c r="A38" s="1"/>
      <c r="B38" s="6" t="s">
        <v>411</v>
      </c>
      <c r="C38" s="4"/>
      <c r="D38" s="4"/>
      <c r="E38" s="4"/>
      <c r="F38" s="4"/>
      <c r="G38" s="4"/>
    </row>
    <row r="39" spans="1:7" x14ac:dyDescent="0.25">
      <c r="A39" s="1"/>
      <c r="B39" s="6" t="s">
        <v>412</v>
      </c>
      <c r="C39" s="4"/>
      <c r="D39" s="4"/>
      <c r="E39" s="4"/>
      <c r="F39" s="4"/>
      <c r="G39" s="4"/>
    </row>
    <row r="40" spans="1:7" x14ac:dyDescent="0.25">
      <c r="A40" s="1"/>
      <c r="B40" s="6"/>
      <c r="C40" s="4"/>
      <c r="D40" s="4"/>
      <c r="E40" s="4"/>
      <c r="F40" s="4"/>
      <c r="G40" s="4"/>
    </row>
    <row r="41" spans="1:7" x14ac:dyDescent="0.25">
      <c r="A41" s="1"/>
      <c r="B41" s="38" t="s">
        <v>413</v>
      </c>
      <c r="C41" s="4"/>
      <c r="D41" s="4"/>
      <c r="E41" s="4"/>
      <c r="F41" s="4"/>
      <c r="G41" s="4"/>
    </row>
    <row r="42" spans="1:7" x14ac:dyDescent="0.25">
      <c r="A42" s="1"/>
      <c r="B42" s="38"/>
      <c r="C42" s="4"/>
      <c r="D42" s="4"/>
      <c r="E42" s="4"/>
      <c r="F42" s="4"/>
      <c r="G42" s="4"/>
    </row>
    <row r="43" spans="1:7" x14ac:dyDescent="0.25">
      <c r="A43" s="1"/>
      <c r="B43" s="38"/>
      <c r="C43" s="4"/>
      <c r="D43" s="4"/>
      <c r="E43" s="4"/>
      <c r="F43" s="4"/>
      <c r="G43" s="4"/>
    </row>
    <row r="44" spans="1:7" x14ac:dyDescent="0.25">
      <c r="A44" s="1"/>
      <c r="B44" s="38" t="s">
        <v>414</v>
      </c>
      <c r="C44" s="4"/>
      <c r="D44" s="4"/>
      <c r="E44" s="4"/>
      <c r="F44" s="4"/>
      <c r="G44" s="4"/>
    </row>
    <row r="45" spans="1:7" x14ac:dyDescent="0.25">
      <c r="A45" s="1"/>
      <c r="B45" s="6" t="s">
        <v>415</v>
      </c>
      <c r="C45" s="4"/>
      <c r="D45" s="4"/>
      <c r="E45" s="4"/>
      <c r="F45" s="4"/>
      <c r="G45" s="4"/>
    </row>
    <row r="46" spans="1:7" x14ac:dyDescent="0.25">
      <c r="A46" s="1"/>
      <c r="B46" s="6" t="s">
        <v>416</v>
      </c>
      <c r="C46" s="4"/>
      <c r="D46" s="4"/>
      <c r="E46" s="4"/>
      <c r="F46" s="4"/>
      <c r="G46" s="4"/>
    </row>
    <row r="47" spans="1:7" x14ac:dyDescent="0.25">
      <c r="A47" s="1"/>
      <c r="B47" s="6" t="s">
        <v>417</v>
      </c>
      <c r="C47" s="4"/>
      <c r="D47" s="4"/>
      <c r="E47" s="4"/>
      <c r="F47" s="4"/>
      <c r="G47" s="4"/>
    </row>
    <row r="48" spans="1:7" x14ac:dyDescent="0.25">
      <c r="A48" s="1"/>
      <c r="B48" s="6"/>
      <c r="C48" s="4"/>
      <c r="D48" s="4"/>
      <c r="E48" s="4"/>
      <c r="F48" s="4"/>
      <c r="G48" s="4"/>
    </row>
    <row r="49" spans="1:7" ht="30" x14ac:dyDescent="0.25">
      <c r="A49" s="1"/>
      <c r="B49" s="45" t="s">
        <v>418</v>
      </c>
      <c r="C49" s="4"/>
      <c r="D49" s="4"/>
      <c r="E49" s="4"/>
      <c r="F49" s="4"/>
      <c r="G49" s="4"/>
    </row>
    <row r="50" spans="1:7" x14ac:dyDescent="0.25">
      <c r="A50" s="1"/>
      <c r="B50" s="6" t="s">
        <v>416</v>
      </c>
      <c r="C50" s="4"/>
      <c r="D50" s="4"/>
      <c r="E50" s="4"/>
      <c r="F50" s="4"/>
      <c r="G50" s="4"/>
    </row>
    <row r="51" spans="1:7" x14ac:dyDescent="0.25">
      <c r="A51" s="1"/>
      <c r="B51" s="6" t="s">
        <v>417</v>
      </c>
      <c r="C51" s="4"/>
      <c r="D51" s="4"/>
      <c r="E51" s="4"/>
      <c r="F51" s="4"/>
      <c r="G51" s="4"/>
    </row>
    <row r="52" spans="1:7" x14ac:dyDescent="0.25">
      <c r="A52" s="1"/>
      <c r="B52" s="6"/>
      <c r="C52" s="4"/>
      <c r="D52" s="4"/>
      <c r="E52" s="4"/>
      <c r="F52" s="4"/>
      <c r="G52" s="4"/>
    </row>
    <row r="53" spans="1:7" x14ac:dyDescent="0.25">
      <c r="A53" s="1"/>
      <c r="B53" s="45" t="s">
        <v>419</v>
      </c>
      <c r="C53" s="4"/>
      <c r="D53" s="4"/>
      <c r="E53" s="4"/>
      <c r="F53" s="4"/>
      <c r="G53" s="4"/>
    </row>
    <row r="54" spans="1:7" x14ac:dyDescent="0.25">
      <c r="A54" s="1"/>
      <c r="B54" s="6" t="s">
        <v>416</v>
      </c>
      <c r="C54" s="4"/>
      <c r="D54" s="4"/>
      <c r="E54" s="4"/>
      <c r="F54" s="4"/>
      <c r="G54" s="4"/>
    </row>
    <row r="55" spans="1:7" x14ac:dyDescent="0.25">
      <c r="A55" s="1"/>
      <c r="B55" s="6" t="s">
        <v>417</v>
      </c>
      <c r="C55" s="4"/>
      <c r="D55" s="4"/>
      <c r="E55" s="4"/>
      <c r="F55" s="4"/>
      <c r="G55" s="4"/>
    </row>
    <row r="56" spans="1:7" x14ac:dyDescent="0.25">
      <c r="A56" s="1"/>
      <c r="B56" s="6" t="s">
        <v>420</v>
      </c>
      <c r="C56" s="4"/>
      <c r="D56" s="4"/>
      <c r="E56" s="4"/>
      <c r="F56" s="4"/>
      <c r="G56" s="4"/>
    </row>
    <row r="57" spans="1:7" x14ac:dyDescent="0.25">
      <c r="A57" s="1"/>
      <c r="B57" s="6"/>
      <c r="C57" s="4"/>
      <c r="D57" s="4"/>
      <c r="E57" s="4"/>
      <c r="F57" s="4"/>
      <c r="G57" s="4"/>
    </row>
    <row r="58" spans="1:7" x14ac:dyDescent="0.25">
      <c r="A58" s="1"/>
      <c r="B58" s="38" t="s">
        <v>421</v>
      </c>
      <c r="C58" s="4"/>
      <c r="D58" s="4"/>
      <c r="E58" s="4"/>
      <c r="F58" s="4"/>
      <c r="G58" s="4"/>
    </row>
    <row r="59" spans="1:7" x14ac:dyDescent="0.25">
      <c r="A59" s="1"/>
      <c r="B59" s="6" t="s">
        <v>416</v>
      </c>
      <c r="C59" s="4"/>
      <c r="D59" s="4"/>
      <c r="E59" s="4"/>
      <c r="F59" s="4"/>
      <c r="G59" s="4"/>
    </row>
    <row r="60" spans="1:7" x14ac:dyDescent="0.25">
      <c r="A60" s="1"/>
      <c r="B60" s="6" t="s">
        <v>417</v>
      </c>
      <c r="C60" s="4"/>
      <c r="D60" s="4"/>
      <c r="E60" s="4"/>
      <c r="F60" s="4"/>
      <c r="G60" s="4"/>
    </row>
    <row r="61" spans="1:7" x14ac:dyDescent="0.25">
      <c r="A61" s="1"/>
      <c r="B61" s="6"/>
      <c r="C61" s="4"/>
      <c r="D61" s="4"/>
      <c r="E61" s="4"/>
      <c r="F61" s="4"/>
      <c r="G61" s="4"/>
    </row>
    <row r="62" spans="1:7" x14ac:dyDescent="0.25">
      <c r="A62" s="1"/>
      <c r="B62" s="38" t="s">
        <v>422</v>
      </c>
      <c r="C62" s="4"/>
      <c r="D62" s="4"/>
      <c r="E62" s="4"/>
      <c r="F62" s="4"/>
      <c r="G62" s="4"/>
    </row>
    <row r="63" spans="1:7" x14ac:dyDescent="0.25">
      <c r="A63" s="1"/>
      <c r="B63" s="6" t="s">
        <v>423</v>
      </c>
      <c r="C63" s="4"/>
      <c r="D63" s="4"/>
      <c r="E63" s="4"/>
      <c r="F63" s="4"/>
      <c r="G63" s="4"/>
    </row>
    <row r="64" spans="1:7" x14ac:dyDescent="0.25">
      <c r="A64" s="1"/>
      <c r="B64" s="6" t="s">
        <v>424</v>
      </c>
      <c r="C64" s="4"/>
      <c r="D64" s="4"/>
      <c r="E64" s="4"/>
      <c r="F64" s="4"/>
      <c r="G64" s="4"/>
    </row>
    <row r="65" spans="1:7" x14ac:dyDescent="0.25">
      <c r="A65" s="1"/>
      <c r="B65" s="6"/>
      <c r="C65" s="4"/>
      <c r="D65" s="4"/>
      <c r="E65" s="4"/>
      <c r="F65" s="4"/>
      <c r="G65" s="4"/>
    </row>
    <row r="66" spans="1:7" x14ac:dyDescent="0.25">
      <c r="A66" s="1"/>
      <c r="B66" s="38" t="s">
        <v>425</v>
      </c>
      <c r="C66" s="4"/>
      <c r="D66" s="4"/>
      <c r="E66" s="4"/>
      <c r="F66" s="4"/>
      <c r="G66" s="4"/>
    </row>
    <row r="67" spans="1:7" x14ac:dyDescent="0.25">
      <c r="A67" s="1"/>
      <c r="B67" s="6" t="s">
        <v>426</v>
      </c>
      <c r="C67" s="4"/>
      <c r="D67" s="4"/>
      <c r="E67" s="4"/>
      <c r="F67" s="4"/>
      <c r="G67" s="4"/>
    </row>
    <row r="68" spans="1:7" x14ac:dyDescent="0.25">
      <c r="A68" s="1"/>
      <c r="B68" s="46" t="s">
        <v>427</v>
      </c>
      <c r="C68" s="5"/>
      <c r="D68" s="5"/>
      <c r="E68" s="5"/>
      <c r="F68" s="5"/>
      <c r="G68" s="5"/>
    </row>
  </sheetData>
  <mergeCells count="2">
    <mergeCell ref="B3:G3"/>
    <mergeCell ref="B4:G4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X54"/>
  <sheetViews>
    <sheetView topLeftCell="A34" zoomScale="90" zoomScaleNormal="90" zoomScaleSheetLayoutView="124" workbookViewId="0">
      <selection activeCell="E20" sqref="E20:I26"/>
    </sheetView>
  </sheetViews>
  <sheetFormatPr baseColWidth="10" defaultRowHeight="15" x14ac:dyDescent="0.25"/>
  <cols>
    <col min="1" max="1" width="2" style="71" customWidth="1"/>
    <col min="2" max="2" width="2.5703125" style="71" customWidth="1"/>
    <col min="3" max="3" width="15.42578125" style="71" customWidth="1"/>
    <col min="4" max="4" width="18.5703125" style="71" customWidth="1"/>
    <col min="5" max="5" width="16" style="71" bestFit="1" customWidth="1"/>
    <col min="6" max="6" width="18.7109375" style="71" customWidth="1"/>
    <col min="7" max="7" width="20" style="71" customWidth="1"/>
    <col min="8" max="8" width="18.5703125" style="71" customWidth="1"/>
    <col min="9" max="9" width="16" style="71" customWidth="1"/>
    <col min="10" max="10" width="13.42578125" style="71" customWidth="1"/>
    <col min="11" max="11" width="18.5703125" style="71" customWidth="1"/>
    <col min="12" max="44" width="11.42578125" style="70"/>
    <col min="45" max="16384" width="11.42578125" style="71"/>
  </cols>
  <sheetData>
    <row r="1" spans="1:154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</row>
    <row r="2" spans="1:154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</row>
    <row r="3" spans="1:154" ht="18.75" x14ac:dyDescent="0.3">
      <c r="A3" s="10"/>
      <c r="B3" s="69"/>
      <c r="C3" s="69"/>
      <c r="D3" s="69"/>
      <c r="E3" s="69"/>
      <c r="F3" s="69"/>
      <c r="G3" s="69"/>
      <c r="H3" s="69"/>
      <c r="I3" s="69"/>
      <c r="J3" s="69"/>
      <c r="K3" s="69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</row>
    <row r="4" spans="1:154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3"/>
      <c r="M4" s="13"/>
      <c r="N4" s="13"/>
      <c r="O4" s="13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</row>
    <row r="5" spans="1:154" ht="19.5" thickBot="1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13"/>
      <c r="O5" s="13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</row>
    <row r="6" spans="1:154" ht="21.75" thickBot="1" x14ac:dyDescent="0.4">
      <c r="A6" s="181" t="s">
        <v>523</v>
      </c>
      <c r="B6" s="182"/>
      <c r="C6" s="182"/>
      <c r="D6" s="182"/>
      <c r="E6" s="182"/>
      <c r="F6" s="182"/>
      <c r="G6" s="182"/>
      <c r="H6" s="182"/>
      <c r="I6" s="182"/>
      <c r="J6" s="182"/>
      <c r="K6" s="183"/>
      <c r="L6" s="13"/>
      <c r="M6" s="13"/>
      <c r="N6" s="13"/>
      <c r="O6" s="13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</row>
    <row r="7" spans="1:154" ht="21.75" thickBot="1" x14ac:dyDescent="0.4">
      <c r="A7" s="181" t="s">
        <v>435</v>
      </c>
      <c r="B7" s="182"/>
      <c r="C7" s="182"/>
      <c r="D7" s="182"/>
      <c r="E7" s="182"/>
      <c r="F7" s="182"/>
      <c r="G7" s="182"/>
      <c r="H7" s="182"/>
      <c r="I7" s="182"/>
      <c r="J7" s="182"/>
      <c r="K7" s="183"/>
    </row>
    <row r="8" spans="1:154" ht="21.75" thickBot="1" x14ac:dyDescent="0.4">
      <c r="A8" s="181" t="s">
        <v>532</v>
      </c>
      <c r="B8" s="182"/>
      <c r="C8" s="182"/>
      <c r="D8" s="182"/>
      <c r="E8" s="182"/>
      <c r="F8" s="182"/>
      <c r="G8" s="182"/>
      <c r="H8" s="182"/>
      <c r="I8" s="182"/>
      <c r="J8" s="182"/>
      <c r="K8" s="183"/>
    </row>
    <row r="9" spans="1:154" ht="21.75" thickBot="1" x14ac:dyDescent="0.4">
      <c r="A9" s="181" t="s">
        <v>0</v>
      </c>
      <c r="B9" s="182"/>
      <c r="C9" s="182"/>
      <c r="D9" s="182"/>
      <c r="E9" s="182"/>
      <c r="F9" s="182"/>
      <c r="G9" s="182"/>
      <c r="H9" s="182"/>
      <c r="I9" s="182"/>
      <c r="J9" s="182"/>
      <c r="K9" s="183"/>
    </row>
    <row r="10" spans="1:154" ht="123.75" customHeight="1" x14ac:dyDescent="0.25">
      <c r="A10" s="188" t="s">
        <v>136</v>
      </c>
      <c r="B10" s="189"/>
      <c r="C10" s="189"/>
      <c r="D10" s="190"/>
      <c r="E10" s="135" t="s">
        <v>528</v>
      </c>
      <c r="F10" s="135" t="s">
        <v>428</v>
      </c>
      <c r="G10" s="135" t="s">
        <v>429</v>
      </c>
      <c r="H10" s="135" t="s">
        <v>137</v>
      </c>
      <c r="I10" s="135" t="s">
        <v>430</v>
      </c>
      <c r="J10" s="135" t="s">
        <v>431</v>
      </c>
      <c r="K10" s="135" t="s">
        <v>432</v>
      </c>
    </row>
    <row r="11" spans="1:154" x14ac:dyDescent="0.25">
      <c r="A11" s="138"/>
      <c r="B11" s="139"/>
      <c r="C11" s="139"/>
      <c r="D11" s="140"/>
      <c r="E11" s="137"/>
      <c r="F11" s="137"/>
      <c r="G11" s="137"/>
      <c r="H11" s="137"/>
      <c r="I11" s="137"/>
      <c r="J11" s="137"/>
      <c r="K11" s="137"/>
    </row>
    <row r="12" spans="1:154" x14ac:dyDescent="0.25">
      <c r="A12" s="112" t="s">
        <v>138</v>
      </c>
      <c r="B12" s="81"/>
      <c r="C12" s="81"/>
      <c r="D12" s="82"/>
      <c r="E12" s="91">
        <f>E13+E17</f>
        <v>0</v>
      </c>
      <c r="F12" s="91">
        <f t="shared" ref="F12:K12" si="0">F13+F17</f>
        <v>0</v>
      </c>
      <c r="G12" s="91">
        <f t="shared" si="0"/>
        <v>0</v>
      </c>
      <c r="H12" s="91">
        <f t="shared" si="0"/>
        <v>0</v>
      </c>
      <c r="I12" s="91">
        <f>I13+I17</f>
        <v>0</v>
      </c>
      <c r="J12" s="91">
        <f t="shared" si="0"/>
        <v>0</v>
      </c>
      <c r="K12" s="91">
        <f t="shared" si="0"/>
        <v>0</v>
      </c>
    </row>
    <row r="13" spans="1:154" x14ac:dyDescent="0.25">
      <c r="A13" s="133"/>
      <c r="B13" s="116" t="s">
        <v>139</v>
      </c>
      <c r="C13" s="81"/>
      <c r="D13" s="82"/>
      <c r="E13" s="91">
        <f>SUM(E14:E16)</f>
        <v>0</v>
      </c>
      <c r="F13" s="91">
        <f t="shared" ref="F13:K13" si="1">SUM(F14:F16)</f>
        <v>0</v>
      </c>
      <c r="G13" s="91">
        <f t="shared" si="1"/>
        <v>0</v>
      </c>
      <c r="H13" s="91">
        <f t="shared" si="1"/>
        <v>0</v>
      </c>
      <c r="I13" s="91">
        <f t="shared" si="1"/>
        <v>0</v>
      </c>
      <c r="J13" s="91">
        <f t="shared" si="1"/>
        <v>0</v>
      </c>
      <c r="K13" s="91">
        <f t="shared" si="1"/>
        <v>0</v>
      </c>
    </row>
    <row r="14" spans="1:154" x14ac:dyDescent="0.25">
      <c r="A14" s="133"/>
      <c r="B14" s="115"/>
      <c r="C14" s="81" t="s">
        <v>140</v>
      </c>
      <c r="D14" s="82"/>
      <c r="E14" s="91"/>
      <c r="F14" s="91"/>
      <c r="G14" s="91"/>
      <c r="H14" s="91"/>
      <c r="I14" s="91">
        <f>E14+F14-G14+H14</f>
        <v>0</v>
      </c>
      <c r="J14" s="91"/>
      <c r="K14" s="91"/>
    </row>
    <row r="15" spans="1:154" x14ac:dyDescent="0.25">
      <c r="A15" s="133"/>
      <c r="B15" s="115"/>
      <c r="C15" s="81" t="s">
        <v>141</v>
      </c>
      <c r="D15" s="82"/>
      <c r="E15" s="91"/>
      <c r="F15" s="91"/>
      <c r="G15" s="91"/>
      <c r="H15" s="91"/>
      <c r="I15" s="91">
        <f>E15+F15-G15+H15</f>
        <v>0</v>
      </c>
      <c r="J15" s="91"/>
      <c r="K15" s="91"/>
    </row>
    <row r="16" spans="1:154" x14ac:dyDescent="0.25">
      <c r="A16" s="133"/>
      <c r="B16" s="115"/>
      <c r="C16" s="81" t="s">
        <v>142</v>
      </c>
      <c r="D16" s="82"/>
      <c r="E16" s="91"/>
      <c r="F16" s="91"/>
      <c r="G16" s="91"/>
      <c r="H16" s="91"/>
      <c r="I16" s="91">
        <f>E16+F16-G16+H16</f>
        <v>0</v>
      </c>
      <c r="J16" s="91"/>
      <c r="K16" s="91"/>
    </row>
    <row r="17" spans="1:11" x14ac:dyDescent="0.25">
      <c r="B17" s="116" t="s">
        <v>143</v>
      </c>
      <c r="C17" s="119"/>
      <c r="D17" s="136"/>
      <c r="E17" s="91">
        <f>SUM(E18:E20)</f>
        <v>0</v>
      </c>
      <c r="F17" s="91">
        <f t="shared" ref="F17:G17" si="2">SUM(F18:F20)</f>
        <v>0</v>
      </c>
      <c r="G17" s="91">
        <f t="shared" si="2"/>
        <v>0</v>
      </c>
      <c r="H17" s="91">
        <f>SUM(H18:H20)</f>
        <v>0</v>
      </c>
      <c r="I17" s="91">
        <f>SUM(I18:I20)</f>
        <v>0</v>
      </c>
      <c r="J17" s="91">
        <f>SUM(J18:J20)</f>
        <v>0</v>
      </c>
      <c r="K17" s="91">
        <f>SUM(K18:K20)</f>
        <v>0</v>
      </c>
    </row>
    <row r="18" spans="1:11" x14ac:dyDescent="0.25">
      <c r="A18" s="115"/>
      <c r="B18" s="81"/>
      <c r="C18" s="81" t="s">
        <v>140</v>
      </c>
      <c r="D18" s="82"/>
      <c r="E18" s="91"/>
      <c r="F18" s="91"/>
      <c r="G18" s="91"/>
      <c r="H18" s="91"/>
      <c r="I18" s="91">
        <f>E18+F18-G18+H18</f>
        <v>0</v>
      </c>
      <c r="J18" s="91"/>
      <c r="K18" s="91"/>
    </row>
    <row r="19" spans="1:11" x14ac:dyDescent="0.25">
      <c r="A19" s="115"/>
      <c r="B19" s="81"/>
      <c r="C19" s="81" t="s">
        <v>141</v>
      </c>
      <c r="D19" s="82"/>
      <c r="E19" s="91"/>
      <c r="F19" s="91"/>
      <c r="G19" s="91"/>
      <c r="H19" s="91"/>
      <c r="I19" s="91">
        <f>E19+F19-G19+H19</f>
        <v>0</v>
      </c>
      <c r="J19" s="91"/>
      <c r="K19" s="91"/>
    </row>
    <row r="20" spans="1:11" x14ac:dyDescent="0.25">
      <c r="A20" s="115"/>
      <c r="B20" s="81"/>
      <c r="C20" s="81" t="s">
        <v>142</v>
      </c>
      <c r="D20" s="82"/>
      <c r="E20" s="91"/>
      <c r="F20" s="91"/>
      <c r="G20" s="91"/>
      <c r="H20" s="91"/>
      <c r="I20" s="91">
        <v>0</v>
      </c>
      <c r="J20" s="91"/>
      <c r="K20" s="91"/>
    </row>
    <row r="21" spans="1:11" x14ac:dyDescent="0.25">
      <c r="A21" s="81"/>
      <c r="B21" s="81"/>
      <c r="C21" s="81"/>
      <c r="D21" s="82"/>
      <c r="E21" s="91"/>
      <c r="F21" s="91"/>
      <c r="G21" s="91"/>
      <c r="H21" s="91"/>
      <c r="I21" s="91"/>
      <c r="J21" s="91"/>
      <c r="K21" s="91"/>
    </row>
    <row r="22" spans="1:11" x14ac:dyDescent="0.25">
      <c r="B22" s="116" t="s">
        <v>144</v>
      </c>
      <c r="C22" s="81"/>
      <c r="D22" s="82"/>
      <c r="E22" s="91">
        <v>622139724.35000002</v>
      </c>
      <c r="F22" s="91">
        <v>1821596214.78</v>
      </c>
      <c r="G22" s="91">
        <v>1840771645.9599998</v>
      </c>
      <c r="H22" s="91">
        <v>0</v>
      </c>
      <c r="I22" s="91">
        <v>641315155.52999997</v>
      </c>
      <c r="J22" s="91">
        <v>0</v>
      </c>
      <c r="K22" s="91">
        <v>0</v>
      </c>
    </row>
    <row r="23" spans="1:11" x14ac:dyDescent="0.25">
      <c r="A23" s="119"/>
      <c r="B23" s="81"/>
      <c r="C23" s="81"/>
      <c r="D23" s="82"/>
      <c r="E23" s="91"/>
      <c r="F23" s="91"/>
      <c r="G23" s="91"/>
      <c r="H23" s="91"/>
      <c r="I23" s="91"/>
      <c r="J23" s="91"/>
      <c r="K23" s="91"/>
    </row>
    <row r="24" spans="1:11" x14ac:dyDescent="0.25">
      <c r="A24" s="119"/>
      <c r="B24" s="81"/>
      <c r="C24" s="81"/>
      <c r="D24" s="82"/>
      <c r="E24" s="91"/>
      <c r="F24" s="91"/>
      <c r="G24" s="91"/>
      <c r="H24" s="91"/>
      <c r="I24" s="91"/>
      <c r="J24" s="91"/>
      <c r="K24" s="91"/>
    </row>
    <row r="25" spans="1:11" x14ac:dyDescent="0.25">
      <c r="B25" s="116" t="s">
        <v>145</v>
      </c>
      <c r="C25" s="81"/>
      <c r="D25" s="82"/>
      <c r="E25" s="127">
        <v>622139724.35000002</v>
      </c>
      <c r="F25" s="127">
        <v>1821596214.78</v>
      </c>
      <c r="G25" s="127">
        <v>1840771645.9599998</v>
      </c>
      <c r="H25" s="127">
        <v>0</v>
      </c>
      <c r="I25" s="127">
        <v>641315155.52999997</v>
      </c>
      <c r="J25" s="127">
        <f t="shared" ref="E25:K25" si="3">J12+J22</f>
        <v>0</v>
      </c>
      <c r="K25" s="127">
        <f t="shared" si="3"/>
        <v>0</v>
      </c>
    </row>
    <row r="26" spans="1:11" x14ac:dyDescent="0.25">
      <c r="A26" s="81"/>
      <c r="B26" s="81"/>
      <c r="C26" s="81"/>
      <c r="D26" s="82"/>
      <c r="E26" s="127"/>
      <c r="F26" s="127"/>
      <c r="G26" s="127"/>
      <c r="H26" s="127"/>
      <c r="I26" s="127"/>
      <c r="J26" s="127"/>
      <c r="K26" s="127"/>
    </row>
    <row r="27" spans="1:11" x14ac:dyDescent="0.25">
      <c r="B27" s="116" t="s">
        <v>471</v>
      </c>
      <c r="C27" s="81"/>
      <c r="D27" s="82"/>
      <c r="E27" s="87"/>
      <c r="F27" s="87"/>
      <c r="G27" s="87"/>
      <c r="H27" s="87"/>
      <c r="I27" s="87"/>
      <c r="J27" s="87"/>
      <c r="K27" s="87"/>
    </row>
    <row r="28" spans="1:11" x14ac:dyDescent="0.25">
      <c r="B28" s="81"/>
      <c r="C28" s="81" t="s">
        <v>146</v>
      </c>
      <c r="D28" s="82"/>
      <c r="E28" s="87"/>
      <c r="F28" s="87"/>
      <c r="G28" s="87"/>
      <c r="H28" s="87"/>
      <c r="I28" s="87"/>
      <c r="J28" s="87"/>
      <c r="K28" s="87"/>
    </row>
    <row r="29" spans="1:11" x14ac:dyDescent="0.25">
      <c r="B29" s="81"/>
      <c r="C29" s="81" t="s">
        <v>147</v>
      </c>
      <c r="D29" s="82"/>
      <c r="E29" s="87"/>
      <c r="F29" s="87"/>
      <c r="G29" s="87"/>
      <c r="H29" s="87"/>
      <c r="I29" s="87"/>
      <c r="J29" s="87"/>
      <c r="K29" s="87"/>
    </row>
    <row r="30" spans="1:11" x14ac:dyDescent="0.25">
      <c r="B30" s="81"/>
      <c r="C30" s="81" t="s">
        <v>148</v>
      </c>
      <c r="D30" s="82"/>
      <c r="E30" s="87"/>
      <c r="F30" s="87"/>
      <c r="G30" s="87"/>
      <c r="H30" s="87"/>
      <c r="I30" s="87"/>
      <c r="J30" s="87"/>
      <c r="K30" s="87"/>
    </row>
    <row r="31" spans="1:11" x14ac:dyDescent="0.25">
      <c r="B31" s="81"/>
      <c r="C31" s="81"/>
      <c r="D31" s="82"/>
      <c r="E31" s="87"/>
      <c r="F31" s="87"/>
      <c r="G31" s="87"/>
      <c r="H31" s="87"/>
      <c r="I31" s="87"/>
      <c r="J31" s="87"/>
      <c r="K31" s="87"/>
    </row>
    <row r="32" spans="1:11" ht="27.75" customHeight="1" x14ac:dyDescent="0.25">
      <c r="B32" s="184" t="s">
        <v>472</v>
      </c>
      <c r="C32" s="184"/>
      <c r="D32" s="185"/>
      <c r="E32" s="87"/>
      <c r="F32" s="87"/>
      <c r="G32" s="87"/>
      <c r="H32" s="87"/>
      <c r="I32" s="87"/>
      <c r="J32" s="87"/>
      <c r="K32" s="87"/>
    </row>
    <row r="33" spans="1:11" x14ac:dyDescent="0.25">
      <c r="B33" s="81"/>
      <c r="C33" s="81" t="s">
        <v>149</v>
      </c>
      <c r="D33" s="82"/>
      <c r="E33" s="87"/>
      <c r="F33" s="87"/>
      <c r="G33" s="87"/>
      <c r="H33" s="87"/>
      <c r="I33" s="87"/>
      <c r="J33" s="87"/>
      <c r="K33" s="87"/>
    </row>
    <row r="34" spans="1:11" x14ac:dyDescent="0.25">
      <c r="B34" s="81"/>
      <c r="C34" s="81" t="s">
        <v>150</v>
      </c>
      <c r="D34" s="82"/>
      <c r="E34" s="87"/>
      <c r="F34" s="87"/>
      <c r="G34" s="87"/>
      <c r="H34" s="87"/>
      <c r="I34" s="87"/>
      <c r="J34" s="87"/>
      <c r="K34" s="87"/>
    </row>
    <row r="35" spans="1:11" x14ac:dyDescent="0.25">
      <c r="B35" s="81"/>
      <c r="C35" s="81" t="s">
        <v>151</v>
      </c>
      <c r="D35" s="82"/>
      <c r="E35" s="87"/>
      <c r="F35" s="87"/>
      <c r="G35" s="87"/>
      <c r="H35" s="87"/>
      <c r="I35" s="87"/>
      <c r="J35" s="87"/>
      <c r="K35" s="87"/>
    </row>
    <row r="36" spans="1:11" x14ac:dyDescent="0.25">
      <c r="A36" s="77"/>
      <c r="B36" s="81"/>
      <c r="C36" s="81"/>
      <c r="D36" s="82"/>
      <c r="E36" s="87"/>
      <c r="F36" s="87"/>
      <c r="G36" s="87"/>
      <c r="H36" s="87"/>
      <c r="I36" s="87"/>
      <c r="J36" s="87"/>
      <c r="K36" s="87"/>
    </row>
    <row r="37" spans="1:11" x14ac:dyDescent="0.25">
      <c r="A37" s="73"/>
      <c r="B37" s="74"/>
      <c r="C37" s="74"/>
      <c r="D37" s="75"/>
      <c r="E37" s="76"/>
      <c r="F37" s="76"/>
      <c r="G37" s="76"/>
      <c r="H37" s="76"/>
      <c r="I37" s="76"/>
      <c r="J37" s="76"/>
      <c r="K37" s="76"/>
    </row>
    <row r="38" spans="1:11" x14ac:dyDescent="0.25">
      <c r="A38" s="191" t="s">
        <v>474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</row>
    <row r="39" spans="1:11" x14ac:dyDescent="0.25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</row>
    <row r="40" spans="1:11" x14ac:dyDescent="0.25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</row>
    <row r="41" spans="1:11" x14ac:dyDescent="0.25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</row>
    <row r="42" spans="1:11" x14ac:dyDescent="0.25">
      <c r="A42" s="70" t="s">
        <v>473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5">
      <c r="A43" s="77"/>
      <c r="B43" s="81"/>
      <c r="C43" s="81"/>
      <c r="D43" s="81"/>
      <c r="E43" s="81"/>
      <c r="F43" s="81"/>
      <c r="G43" s="81"/>
      <c r="H43" s="81"/>
      <c r="I43" s="81"/>
      <c r="J43" s="81"/>
      <c r="K43" s="82"/>
    </row>
    <row r="44" spans="1:11" x14ac:dyDescent="0.25">
      <c r="A44" s="77"/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1" ht="45" customHeight="1" x14ac:dyDescent="0.25">
      <c r="A45" s="187" t="s">
        <v>152</v>
      </c>
      <c r="B45" s="187"/>
      <c r="C45" s="187"/>
      <c r="D45" s="47" t="s">
        <v>153</v>
      </c>
      <c r="E45" s="47" t="s">
        <v>154</v>
      </c>
      <c r="F45" s="47" t="s">
        <v>155</v>
      </c>
      <c r="G45" s="47" t="s">
        <v>156</v>
      </c>
      <c r="H45" s="47" t="s">
        <v>157</v>
      </c>
      <c r="I45" s="81"/>
      <c r="J45" s="81"/>
      <c r="K45" s="82"/>
    </row>
    <row r="46" spans="1:11" x14ac:dyDescent="0.25">
      <c r="A46" s="141"/>
      <c r="B46" s="131"/>
      <c r="C46" s="142"/>
      <c r="D46" s="125"/>
      <c r="E46" s="125"/>
      <c r="F46" s="125"/>
      <c r="G46" s="125"/>
      <c r="H46" s="125"/>
      <c r="I46" s="81"/>
      <c r="J46" s="81"/>
      <c r="K46" s="82"/>
    </row>
    <row r="47" spans="1:11" ht="30.75" customHeight="1" x14ac:dyDescent="0.25">
      <c r="A47" s="186" t="s">
        <v>158</v>
      </c>
      <c r="B47" s="184"/>
      <c r="C47" s="185"/>
      <c r="D47" s="87"/>
      <c r="E47" s="87"/>
      <c r="F47" s="87"/>
      <c r="G47" s="87"/>
      <c r="H47" s="87"/>
      <c r="I47" s="81"/>
      <c r="J47" s="81"/>
      <c r="K47" s="82"/>
    </row>
    <row r="48" spans="1:11" x14ac:dyDescent="0.25">
      <c r="A48" s="133"/>
      <c r="B48" s="81" t="s">
        <v>159</v>
      </c>
      <c r="C48" s="82"/>
      <c r="D48" s="87"/>
      <c r="E48" s="87"/>
      <c r="F48" s="87"/>
      <c r="G48" s="87"/>
      <c r="H48" s="87"/>
      <c r="I48" s="81"/>
      <c r="J48" s="81"/>
      <c r="K48" s="82"/>
    </row>
    <row r="49" spans="1:11" x14ac:dyDescent="0.25">
      <c r="A49" s="133"/>
      <c r="B49" s="81" t="s">
        <v>160</v>
      </c>
      <c r="C49" s="82"/>
      <c r="D49" s="87"/>
      <c r="E49" s="87"/>
      <c r="F49" s="87"/>
      <c r="G49" s="87"/>
      <c r="H49" s="87"/>
      <c r="I49" s="81"/>
      <c r="J49" s="81"/>
      <c r="K49" s="82"/>
    </row>
    <row r="50" spans="1:11" x14ac:dyDescent="0.25">
      <c r="A50" s="134"/>
      <c r="B50" s="74" t="s">
        <v>161</v>
      </c>
      <c r="C50" s="75"/>
      <c r="D50" s="76"/>
      <c r="E50" s="76"/>
      <c r="F50" s="76"/>
      <c r="G50" s="76"/>
      <c r="H50" s="76"/>
      <c r="I50" s="74"/>
      <c r="J50" s="74"/>
      <c r="K50" s="75"/>
    </row>
    <row r="51" spans="1:11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9">
    <mergeCell ref="A6:K6"/>
    <mergeCell ref="B32:D32"/>
    <mergeCell ref="A47:C47"/>
    <mergeCell ref="A45:C45"/>
    <mergeCell ref="A7:K7"/>
    <mergeCell ref="A8:K8"/>
    <mergeCell ref="A9:K9"/>
    <mergeCell ref="A10:D10"/>
    <mergeCell ref="A38:K41"/>
  </mergeCells>
  <pageMargins left="0.7" right="0.7" top="0.75" bottom="0.75" header="0.3" footer="0.3"/>
  <pageSetup scale="51" orientation="portrait" r:id="rId1"/>
  <ignoredErrors>
    <ignoredError sqref="I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M35"/>
  <sheetViews>
    <sheetView view="pageBreakPreview" zoomScale="98" zoomScaleNormal="70" zoomScaleSheetLayoutView="98" workbookViewId="0">
      <selection activeCell="A6" sqref="A6:K6"/>
    </sheetView>
  </sheetViews>
  <sheetFormatPr baseColWidth="10" defaultRowHeight="15" x14ac:dyDescent="0.25"/>
  <cols>
    <col min="1" max="1" width="35.42578125" style="71" customWidth="1"/>
    <col min="2" max="2" width="11.42578125" style="71"/>
    <col min="3" max="3" width="15.85546875" style="71" customWidth="1"/>
    <col min="4" max="4" width="15.5703125" style="71" customWidth="1"/>
    <col min="5" max="6" width="23" style="71" customWidth="1"/>
    <col min="7" max="7" width="22" style="71" customWidth="1"/>
    <col min="8" max="8" width="20" style="71" customWidth="1"/>
    <col min="9" max="9" width="18.42578125" style="71" customWidth="1"/>
    <col min="10" max="10" width="18.5703125" style="71" customWidth="1"/>
    <col min="11" max="11" width="20.140625" style="71" customWidth="1"/>
    <col min="12" max="16384" width="11.42578125" style="71"/>
  </cols>
  <sheetData>
    <row r="1" spans="1:117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</row>
    <row r="2" spans="1:117" ht="18.75" x14ac:dyDescent="0.3">
      <c r="A2" s="10"/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</row>
    <row r="3" spans="1:117" ht="18.75" x14ac:dyDescent="0.3">
      <c r="A3" s="192" t="s">
        <v>523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</row>
    <row r="4" spans="1:117" ht="18.75" x14ac:dyDescent="0.3">
      <c r="A4" s="192" t="s">
        <v>434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7" s="70" customFormat="1" x14ac:dyDescent="0.25">
      <c r="A5" s="193" t="s">
        <v>532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7" s="70" customFormat="1" x14ac:dyDescent="0.25">
      <c r="A6" s="193" t="s">
        <v>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</row>
    <row r="7" spans="1:117" s="70" customFormat="1" ht="70.5" customHeight="1" x14ac:dyDescent="0.25">
      <c r="A7" s="15" t="s">
        <v>162</v>
      </c>
      <c r="B7" s="15" t="s">
        <v>163</v>
      </c>
      <c r="C7" s="15" t="s">
        <v>164</v>
      </c>
      <c r="D7" s="15" t="s">
        <v>165</v>
      </c>
      <c r="E7" s="15" t="s">
        <v>166</v>
      </c>
      <c r="F7" s="15" t="s">
        <v>436</v>
      </c>
      <c r="G7" s="15" t="s">
        <v>167</v>
      </c>
      <c r="H7" s="15" t="s">
        <v>168</v>
      </c>
      <c r="I7" s="15" t="s">
        <v>169</v>
      </c>
      <c r="J7" s="15" t="s">
        <v>170</v>
      </c>
      <c r="K7" s="15" t="s">
        <v>171</v>
      </c>
    </row>
    <row r="8" spans="1:117" s="70" customFormat="1" ht="15.75" x14ac:dyDescent="0.25">
      <c r="A8" s="143" t="s">
        <v>475</v>
      </c>
      <c r="B8" s="78"/>
      <c r="C8" s="78"/>
      <c r="D8" s="78"/>
      <c r="E8" s="80">
        <f>SUM(E9:E12)</f>
        <v>0</v>
      </c>
      <c r="F8" s="80"/>
      <c r="G8" s="80">
        <f>SUM(G9:G12)</f>
        <v>0</v>
      </c>
      <c r="H8" s="80">
        <f>SUM(H9:H12)</f>
        <v>0</v>
      </c>
      <c r="I8" s="80">
        <f>SUM(I9:I12)</f>
        <v>0</v>
      </c>
      <c r="J8" s="80">
        <f>SUM(J9:J12)</f>
        <v>0</v>
      </c>
      <c r="K8" s="80">
        <f>SUM(K9:K12)</f>
        <v>0</v>
      </c>
    </row>
    <row r="9" spans="1:117" s="70" customFormat="1" ht="15.75" x14ac:dyDescent="0.25">
      <c r="A9" s="85" t="s">
        <v>476</v>
      </c>
      <c r="B9" s="83"/>
      <c r="C9" s="83"/>
      <c r="D9" s="83"/>
      <c r="E9" s="86"/>
      <c r="F9" s="86"/>
      <c r="G9" s="86"/>
      <c r="H9" s="86"/>
      <c r="I9" s="86"/>
      <c r="J9" s="86"/>
      <c r="K9" s="86">
        <f>E9-H9</f>
        <v>0</v>
      </c>
    </row>
    <row r="10" spans="1:117" s="70" customFormat="1" ht="15.75" x14ac:dyDescent="0.25">
      <c r="A10" s="85" t="s">
        <v>477</v>
      </c>
      <c r="B10" s="83"/>
      <c r="C10" s="83"/>
      <c r="D10" s="83"/>
      <c r="E10" s="86"/>
      <c r="F10" s="86"/>
      <c r="G10" s="86"/>
      <c r="H10" s="86"/>
      <c r="I10" s="86"/>
      <c r="J10" s="86"/>
      <c r="K10" s="86">
        <f>E10-H10</f>
        <v>0</v>
      </c>
    </row>
    <row r="11" spans="1:117" s="70" customFormat="1" ht="15.75" x14ac:dyDescent="0.25">
      <c r="A11" s="85" t="s">
        <v>478</v>
      </c>
      <c r="B11" s="83"/>
      <c r="C11" s="83"/>
      <c r="D11" s="83"/>
      <c r="E11" s="86"/>
      <c r="F11" s="86"/>
      <c r="G11" s="86"/>
      <c r="H11" s="86"/>
      <c r="I11" s="86"/>
      <c r="J11" s="86"/>
      <c r="K11" s="86">
        <f>E11-H11</f>
        <v>0</v>
      </c>
    </row>
    <row r="12" spans="1:117" s="70" customFormat="1" ht="15.75" x14ac:dyDescent="0.25">
      <c r="A12" s="85" t="s">
        <v>479</v>
      </c>
      <c r="B12" s="83"/>
      <c r="C12" s="83"/>
      <c r="D12" s="83"/>
      <c r="E12" s="86"/>
      <c r="F12" s="86"/>
      <c r="G12" s="86"/>
      <c r="H12" s="86"/>
      <c r="I12" s="86"/>
      <c r="J12" s="86"/>
      <c r="K12" s="86">
        <f>E12-H12</f>
        <v>0</v>
      </c>
    </row>
    <row r="13" spans="1:117" s="70" customFormat="1" ht="15.75" x14ac:dyDescent="0.25">
      <c r="A13" s="85" t="s">
        <v>7</v>
      </c>
      <c r="B13" s="83"/>
      <c r="C13" s="83"/>
      <c r="D13" s="83"/>
      <c r="E13" s="86"/>
      <c r="F13" s="86"/>
      <c r="G13" s="86"/>
      <c r="H13" s="86"/>
      <c r="I13" s="86"/>
      <c r="J13" s="86"/>
      <c r="K13" s="86"/>
    </row>
    <row r="14" spans="1:117" s="70" customFormat="1" ht="15.75" x14ac:dyDescent="0.25">
      <c r="A14" s="143" t="s">
        <v>480</v>
      </c>
      <c r="B14" s="78"/>
      <c r="C14" s="78"/>
      <c r="D14" s="78"/>
      <c r="E14" s="80">
        <f>SUM(E15:E18)</f>
        <v>0</v>
      </c>
      <c r="F14" s="80"/>
      <c r="G14" s="80">
        <f t="shared" ref="G14:I14" si="0">SUM(G15:G18)</f>
        <v>0</v>
      </c>
      <c r="H14" s="80">
        <f t="shared" si="0"/>
        <v>0</v>
      </c>
      <c r="I14" s="80">
        <f t="shared" si="0"/>
        <v>0</v>
      </c>
      <c r="J14" s="80">
        <f>SUM(J15:J18)</f>
        <v>0</v>
      </c>
      <c r="K14" s="80">
        <f>SUM(K15:K18)</f>
        <v>0</v>
      </c>
    </row>
    <row r="15" spans="1:117" s="70" customFormat="1" ht="15.75" x14ac:dyDescent="0.25">
      <c r="A15" s="85" t="s">
        <v>481</v>
      </c>
      <c r="B15" s="83"/>
      <c r="C15" s="83"/>
      <c r="D15" s="83"/>
      <c r="E15" s="86"/>
      <c r="F15" s="86"/>
      <c r="G15" s="86"/>
      <c r="H15" s="86"/>
      <c r="I15" s="86"/>
      <c r="J15" s="86"/>
      <c r="K15" s="86">
        <f>E15-H15</f>
        <v>0</v>
      </c>
    </row>
    <row r="16" spans="1:117" s="70" customFormat="1" ht="15.75" x14ac:dyDescent="0.25">
      <c r="A16" s="85" t="s">
        <v>482</v>
      </c>
      <c r="B16" s="83"/>
      <c r="C16" s="83"/>
      <c r="D16" s="83"/>
      <c r="E16" s="86"/>
      <c r="F16" s="86"/>
      <c r="G16" s="86"/>
      <c r="H16" s="86"/>
      <c r="I16" s="86"/>
      <c r="J16" s="86"/>
      <c r="K16" s="86">
        <f>E16-H16</f>
        <v>0</v>
      </c>
    </row>
    <row r="17" spans="1:11" s="70" customFormat="1" ht="15.75" x14ac:dyDescent="0.25">
      <c r="A17" s="85" t="s">
        <v>483</v>
      </c>
      <c r="B17" s="83"/>
      <c r="C17" s="83"/>
      <c r="D17" s="83"/>
      <c r="E17" s="86"/>
      <c r="F17" s="86"/>
      <c r="G17" s="86"/>
      <c r="H17" s="86"/>
      <c r="I17" s="86"/>
      <c r="J17" s="86"/>
      <c r="K17" s="86">
        <f>E17-H17</f>
        <v>0</v>
      </c>
    </row>
    <row r="18" spans="1:11" s="70" customFormat="1" ht="15.75" x14ac:dyDescent="0.25">
      <c r="A18" s="85" t="s">
        <v>484</v>
      </c>
      <c r="B18" s="83"/>
      <c r="C18" s="83"/>
      <c r="D18" s="83"/>
      <c r="E18" s="86"/>
      <c r="F18" s="86"/>
      <c r="G18" s="86"/>
      <c r="H18" s="86"/>
      <c r="I18" s="86"/>
      <c r="J18" s="86"/>
      <c r="K18" s="86">
        <f>E18-H18</f>
        <v>0</v>
      </c>
    </row>
    <row r="19" spans="1:11" s="70" customFormat="1" ht="15.75" x14ac:dyDescent="0.25">
      <c r="A19" s="85" t="s">
        <v>7</v>
      </c>
      <c r="B19" s="83"/>
      <c r="C19" s="83"/>
      <c r="D19" s="83"/>
      <c r="E19" s="86"/>
      <c r="F19" s="86"/>
      <c r="G19" s="86"/>
      <c r="H19" s="86"/>
      <c r="I19" s="86"/>
      <c r="J19" s="86"/>
      <c r="K19" s="86"/>
    </row>
    <row r="20" spans="1:11" s="70" customFormat="1" ht="31.5" x14ac:dyDescent="0.25">
      <c r="A20" s="143" t="s">
        <v>374</v>
      </c>
      <c r="B20" s="78"/>
      <c r="C20" s="78"/>
      <c r="D20" s="78"/>
      <c r="E20" s="80">
        <f>E8+E14</f>
        <v>0</v>
      </c>
      <c r="F20" s="80"/>
      <c r="G20" s="80">
        <f>G8+G14</f>
        <v>0</v>
      </c>
      <c r="H20" s="80">
        <f>H8+H14</f>
        <v>0</v>
      </c>
      <c r="I20" s="80">
        <f>I8+I14</f>
        <v>0</v>
      </c>
      <c r="J20" s="80">
        <f>J8+J14</f>
        <v>0</v>
      </c>
      <c r="K20" s="80">
        <f>K8+K14</f>
        <v>0</v>
      </c>
    </row>
    <row r="21" spans="1:11" s="70" customFormat="1" x14ac:dyDescent="0.25"/>
    <row r="22" spans="1:11" s="70" customFormat="1" ht="28.5" x14ac:dyDescent="0.45">
      <c r="A22" s="194" t="s">
        <v>524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s="70" customFormat="1" x14ac:dyDescent="0.25">
      <c r="A23" s="84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s="70" customForma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s="70" customForma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s="70" customFormat="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s="70" customFormat="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70" customForma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s="70" customForma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s="70" customFormat="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s="70" customForma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s="70" customForma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s="70" customForma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s="70" customFormat="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s="70" customFormat="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</sheetData>
  <mergeCells count="5">
    <mergeCell ref="A4:K4"/>
    <mergeCell ref="A5:K5"/>
    <mergeCell ref="A6:K6"/>
    <mergeCell ref="A3:K3"/>
    <mergeCell ref="A22:K22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K66"/>
  <sheetViews>
    <sheetView topLeftCell="A31" zoomScale="70" zoomScaleNormal="70" workbookViewId="0">
      <selection activeCell="L24" sqref="L24"/>
    </sheetView>
  </sheetViews>
  <sheetFormatPr baseColWidth="10" defaultRowHeight="15" x14ac:dyDescent="0.25"/>
  <cols>
    <col min="1" max="1" width="85.5703125" style="71" customWidth="1"/>
    <col min="2" max="2" width="21.5703125" style="71" customWidth="1"/>
    <col min="3" max="3" width="20.7109375" style="71" customWidth="1"/>
    <col min="4" max="4" width="21.42578125" style="71" customWidth="1"/>
    <col min="5" max="5" width="17.42578125" style="71" bestFit="1" customWidth="1"/>
    <col min="6" max="16384" width="11.42578125" style="71"/>
  </cols>
  <sheetData>
    <row r="1" spans="1:115" ht="18.75" x14ac:dyDescent="0.3">
      <c r="A1" s="10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</row>
    <row r="2" spans="1:115" ht="18.75" x14ac:dyDescent="0.3">
      <c r="A2" s="10"/>
      <c r="B2" s="10"/>
      <c r="C2" s="10"/>
      <c r="D2" s="1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</row>
    <row r="3" spans="1:115" ht="18.75" x14ac:dyDescent="0.3">
      <c r="A3" s="195" t="s">
        <v>523</v>
      </c>
      <c r="B3" s="196"/>
      <c r="C3" s="196"/>
      <c r="D3" s="197"/>
    </row>
    <row r="4" spans="1:115" ht="18.75" x14ac:dyDescent="0.3">
      <c r="A4" s="195" t="s">
        <v>438</v>
      </c>
      <c r="B4" s="196"/>
      <c r="C4" s="196"/>
      <c r="D4" s="197"/>
    </row>
    <row r="5" spans="1:115" x14ac:dyDescent="0.25">
      <c r="A5" s="198" t="s">
        <v>533</v>
      </c>
      <c r="B5" s="199"/>
      <c r="C5" s="199"/>
      <c r="D5" s="200"/>
    </row>
    <row r="6" spans="1:115" x14ac:dyDescent="0.25">
      <c r="A6" s="201" t="s">
        <v>6</v>
      </c>
      <c r="B6" s="202"/>
      <c r="C6" s="202"/>
      <c r="D6" s="203"/>
    </row>
    <row r="7" spans="1:115" ht="35.25" customHeight="1" x14ac:dyDescent="0.25">
      <c r="A7" s="15" t="s">
        <v>10</v>
      </c>
      <c r="B7" s="15" t="s">
        <v>172</v>
      </c>
      <c r="C7" s="15" t="s">
        <v>8</v>
      </c>
      <c r="D7" s="15" t="s">
        <v>9</v>
      </c>
    </row>
    <row r="8" spans="1:115" ht="15.75" x14ac:dyDescent="0.25">
      <c r="A8" s="144" t="s">
        <v>181</v>
      </c>
      <c r="B8" s="91">
        <v>3010256139.21</v>
      </c>
      <c r="C8" s="91">
        <v>709418771.61000001</v>
      </c>
      <c r="D8" s="91">
        <v>693584297.31000006</v>
      </c>
    </row>
    <row r="9" spans="1:115" ht="15.75" x14ac:dyDescent="0.25">
      <c r="A9" s="90" t="s">
        <v>17</v>
      </c>
      <c r="B9" s="91">
        <v>2752823419.3800001</v>
      </c>
      <c r="C9" s="91">
        <v>697088661.89999998</v>
      </c>
      <c r="D9" s="91">
        <v>687938327.70000005</v>
      </c>
    </row>
    <row r="10" spans="1:115" ht="15.75" x14ac:dyDescent="0.25">
      <c r="A10" s="90" t="s">
        <v>19</v>
      </c>
      <c r="B10" s="91">
        <v>257432719.82999998</v>
      </c>
      <c r="C10" s="91">
        <v>12330109.710000001</v>
      </c>
      <c r="D10" s="91">
        <v>5645969.6100000003</v>
      </c>
    </row>
    <row r="11" spans="1:115" ht="15.75" x14ac:dyDescent="0.25">
      <c r="A11" s="90" t="s">
        <v>182</v>
      </c>
      <c r="B11" s="91">
        <v>0</v>
      </c>
      <c r="C11" s="91">
        <v>0</v>
      </c>
      <c r="D11" s="91">
        <v>0</v>
      </c>
    </row>
    <row r="12" spans="1:115" ht="15.75" x14ac:dyDescent="0.25">
      <c r="A12" s="90"/>
      <c r="B12" s="91"/>
      <c r="C12" s="91"/>
      <c r="D12" s="91"/>
    </row>
    <row r="13" spans="1:115" ht="15.75" x14ac:dyDescent="0.25">
      <c r="A13" s="144" t="s">
        <v>183</v>
      </c>
      <c r="B13" s="91">
        <v>3010256072.6900001</v>
      </c>
      <c r="C13" s="91">
        <v>652463021.72000003</v>
      </c>
      <c r="D13" s="91">
        <v>592175087.29999995</v>
      </c>
    </row>
    <row r="14" spans="1:115" ht="15.75" x14ac:dyDescent="0.25">
      <c r="A14" s="90" t="s">
        <v>184</v>
      </c>
      <c r="B14" s="91">
        <v>2752850356.3600001</v>
      </c>
      <c r="C14" s="91">
        <v>633292405.97000003</v>
      </c>
      <c r="D14" s="91">
        <v>575215417.18999994</v>
      </c>
    </row>
    <row r="15" spans="1:115" ht="15.75" x14ac:dyDescent="0.25">
      <c r="A15" s="90" t="s">
        <v>177</v>
      </c>
      <c r="B15" s="91">
        <v>257405716.32999998</v>
      </c>
      <c r="C15" s="91">
        <v>19170615.75</v>
      </c>
      <c r="D15" s="91">
        <v>16959670.110000003</v>
      </c>
    </row>
    <row r="16" spans="1:115" ht="15.75" x14ac:dyDescent="0.25">
      <c r="A16" s="90"/>
      <c r="B16" s="91"/>
      <c r="C16" s="91"/>
      <c r="D16" s="91"/>
    </row>
    <row r="17" spans="1:5" ht="15.75" x14ac:dyDescent="0.25">
      <c r="A17" s="144" t="s">
        <v>185</v>
      </c>
      <c r="B17" s="91">
        <v>10625433.16</v>
      </c>
      <c r="C17" s="91">
        <v>7230453.9400000004</v>
      </c>
      <c r="D17" s="91">
        <v>6895709.1399999997</v>
      </c>
    </row>
    <row r="18" spans="1:5" ht="15.75" x14ac:dyDescent="0.25">
      <c r="A18" s="90" t="s">
        <v>186</v>
      </c>
      <c r="B18" s="91"/>
      <c r="C18" s="91"/>
      <c r="D18" s="91"/>
    </row>
    <row r="19" spans="1:5" ht="15.75" x14ac:dyDescent="0.25">
      <c r="A19" s="90" t="s">
        <v>187</v>
      </c>
      <c r="B19" s="91">
        <v>10625433.16</v>
      </c>
      <c r="C19" s="91">
        <v>7230453.9400000004</v>
      </c>
      <c r="D19" s="91">
        <v>6895709.1399999997</v>
      </c>
      <c r="E19" s="171"/>
    </row>
    <row r="20" spans="1:5" ht="15.75" x14ac:dyDescent="0.25">
      <c r="A20" s="90"/>
      <c r="B20" s="91"/>
      <c r="C20" s="91"/>
      <c r="D20" s="91"/>
    </row>
    <row r="21" spans="1:5" ht="15.75" x14ac:dyDescent="0.25">
      <c r="A21" s="144" t="s">
        <v>188</v>
      </c>
      <c r="B21" s="91">
        <v>10625499.679999981</v>
      </c>
      <c r="C21" s="91">
        <v>64186203.829999983</v>
      </c>
      <c r="D21" s="91">
        <v>108304919.15000011</v>
      </c>
    </row>
    <row r="22" spans="1:5" ht="15.75" x14ac:dyDescent="0.25">
      <c r="A22" s="144" t="s">
        <v>189</v>
      </c>
      <c r="B22" s="91">
        <v>10625499.679999981</v>
      </c>
      <c r="C22" s="91">
        <v>64186203.829999983</v>
      </c>
      <c r="D22" s="91">
        <v>108304919.15000011</v>
      </c>
    </row>
    <row r="23" spans="1:5" ht="31.5" x14ac:dyDescent="0.25">
      <c r="A23" s="145" t="s">
        <v>190</v>
      </c>
      <c r="B23" s="92">
        <v>66.519999980926514</v>
      </c>
      <c r="C23" s="92">
        <v>56955749.889999986</v>
      </c>
      <c r="D23" s="92">
        <v>101409210.01000011</v>
      </c>
    </row>
    <row r="24" spans="1:5" x14ac:dyDescent="0.25">
      <c r="A24" s="70"/>
      <c r="B24" s="70"/>
      <c r="C24" s="70"/>
      <c r="D24" s="70"/>
    </row>
    <row r="25" spans="1:5" ht="21.75" customHeight="1" x14ac:dyDescent="0.25">
      <c r="A25" s="15" t="s">
        <v>10</v>
      </c>
      <c r="B25" s="15" t="s">
        <v>287</v>
      </c>
      <c r="C25" s="15" t="s">
        <v>8</v>
      </c>
      <c r="D25" s="15" t="s">
        <v>485</v>
      </c>
    </row>
    <row r="26" spans="1:5" ht="15.75" x14ac:dyDescent="0.25">
      <c r="A26" s="146" t="s">
        <v>191</v>
      </c>
      <c r="B26" s="91">
        <v>0</v>
      </c>
      <c r="C26" s="91">
        <v>0</v>
      </c>
      <c r="D26" s="91">
        <v>0</v>
      </c>
    </row>
    <row r="27" spans="1:5" ht="15.75" x14ac:dyDescent="0.25">
      <c r="A27" s="93" t="s">
        <v>192</v>
      </c>
      <c r="B27" s="91"/>
      <c r="C27" s="91"/>
      <c r="D27" s="91"/>
    </row>
    <row r="28" spans="1:5" ht="15.75" x14ac:dyDescent="0.25">
      <c r="A28" s="93" t="s">
        <v>193</v>
      </c>
      <c r="B28" s="91"/>
      <c r="C28" s="91"/>
      <c r="D28" s="91"/>
    </row>
    <row r="29" spans="1:5" ht="15.75" x14ac:dyDescent="0.25">
      <c r="A29" s="93"/>
      <c r="B29" s="91"/>
      <c r="C29" s="91"/>
      <c r="D29" s="91"/>
    </row>
    <row r="30" spans="1:5" ht="15.75" x14ac:dyDescent="0.25">
      <c r="A30" s="147" t="s">
        <v>194</v>
      </c>
      <c r="B30" s="92">
        <v>66.519999980926514</v>
      </c>
      <c r="C30" s="92">
        <v>56955749.889999986</v>
      </c>
      <c r="D30" s="92">
        <v>101409210.01000011</v>
      </c>
    </row>
    <row r="31" spans="1:5" x14ac:dyDescent="0.25">
      <c r="A31" s="70"/>
      <c r="B31" s="70"/>
      <c r="C31" s="70"/>
      <c r="D31" s="70"/>
    </row>
    <row r="32" spans="1:5" ht="33.75" customHeight="1" x14ac:dyDescent="0.25">
      <c r="A32" s="15" t="s">
        <v>10</v>
      </c>
      <c r="B32" s="15" t="s">
        <v>172</v>
      </c>
      <c r="C32" s="15" t="s">
        <v>8</v>
      </c>
      <c r="D32" s="15" t="s">
        <v>9</v>
      </c>
    </row>
    <row r="33" spans="1:4" ht="15.75" x14ac:dyDescent="0.25">
      <c r="A33" s="148" t="s">
        <v>195</v>
      </c>
      <c r="B33" s="94">
        <v>0</v>
      </c>
      <c r="C33" s="94">
        <v>0</v>
      </c>
      <c r="D33" s="94">
        <v>0</v>
      </c>
    </row>
    <row r="34" spans="1:4" ht="17.25" customHeight="1" x14ac:dyDescent="0.25">
      <c r="A34" s="90" t="s">
        <v>196</v>
      </c>
      <c r="B34" s="91"/>
      <c r="C34" s="91"/>
      <c r="D34" s="91"/>
    </row>
    <row r="35" spans="1:4" ht="15.75" x14ac:dyDescent="0.25">
      <c r="A35" s="90" t="s">
        <v>197</v>
      </c>
      <c r="B35" s="91"/>
      <c r="C35" s="91"/>
      <c r="D35" s="91"/>
    </row>
    <row r="36" spans="1:4" ht="15.75" x14ac:dyDescent="0.25">
      <c r="A36" s="146" t="s">
        <v>198</v>
      </c>
      <c r="B36" s="91">
        <v>0</v>
      </c>
      <c r="C36" s="91">
        <v>0</v>
      </c>
      <c r="D36" s="91">
        <v>0</v>
      </c>
    </row>
    <row r="37" spans="1:4" ht="15.75" x14ac:dyDescent="0.25">
      <c r="A37" s="93" t="s">
        <v>199</v>
      </c>
      <c r="B37" s="91"/>
      <c r="C37" s="91"/>
      <c r="D37" s="91"/>
    </row>
    <row r="38" spans="1:4" ht="15.75" x14ac:dyDescent="0.25">
      <c r="A38" s="93" t="s">
        <v>176</v>
      </c>
      <c r="B38" s="91"/>
      <c r="C38" s="91"/>
      <c r="D38" s="91"/>
    </row>
    <row r="39" spans="1:4" ht="9.75" customHeight="1" x14ac:dyDescent="0.25">
      <c r="A39" s="93"/>
      <c r="B39" s="91"/>
      <c r="C39" s="91"/>
      <c r="D39" s="91"/>
    </row>
    <row r="40" spans="1:4" ht="15.75" x14ac:dyDescent="0.25">
      <c r="A40" s="147" t="s">
        <v>182</v>
      </c>
      <c r="B40" s="92">
        <v>0</v>
      </c>
      <c r="C40" s="92">
        <v>0</v>
      </c>
      <c r="D40" s="92">
        <v>0</v>
      </c>
    </row>
    <row r="41" spans="1:4" x14ac:dyDescent="0.25">
      <c r="A41" s="70"/>
      <c r="B41" s="70"/>
      <c r="C41" s="70"/>
      <c r="D41" s="70"/>
    </row>
    <row r="42" spans="1:4" ht="30" customHeight="1" x14ac:dyDescent="0.25">
      <c r="A42" s="15" t="s">
        <v>10</v>
      </c>
      <c r="B42" s="15" t="s">
        <v>172</v>
      </c>
      <c r="C42" s="15" t="s">
        <v>8</v>
      </c>
      <c r="D42" s="15" t="s">
        <v>9</v>
      </c>
    </row>
    <row r="43" spans="1:4" ht="15.75" x14ac:dyDescent="0.25">
      <c r="A43" s="95" t="s">
        <v>200</v>
      </c>
      <c r="B43" s="94">
        <v>2752823419.3800001</v>
      </c>
      <c r="C43" s="94">
        <v>697088661.89999998</v>
      </c>
      <c r="D43" s="94">
        <v>687938327.70000005</v>
      </c>
    </row>
    <row r="44" spans="1:4" ht="15.75" x14ac:dyDescent="0.25">
      <c r="A44" s="90" t="s">
        <v>201</v>
      </c>
      <c r="B44" s="91">
        <v>0</v>
      </c>
      <c r="C44" s="91">
        <v>0</v>
      </c>
      <c r="D44" s="91">
        <v>0</v>
      </c>
    </row>
    <row r="45" spans="1:4" ht="15.75" x14ac:dyDescent="0.25">
      <c r="A45" s="96" t="s">
        <v>202</v>
      </c>
      <c r="B45" s="91">
        <v>0</v>
      </c>
      <c r="C45" s="91">
        <v>0</v>
      </c>
      <c r="D45" s="91">
        <v>0</v>
      </c>
    </row>
    <row r="46" spans="1:4" ht="15.75" x14ac:dyDescent="0.25">
      <c r="A46" s="96" t="s">
        <v>203</v>
      </c>
      <c r="B46" s="91">
        <v>0</v>
      </c>
      <c r="C46" s="91">
        <v>0</v>
      </c>
      <c r="D46" s="91">
        <v>0</v>
      </c>
    </row>
    <row r="47" spans="1:4" ht="9" customHeight="1" x14ac:dyDescent="0.25">
      <c r="A47" s="93"/>
      <c r="B47" s="91"/>
      <c r="C47" s="91"/>
      <c r="D47" s="91"/>
    </row>
    <row r="48" spans="1:4" ht="15.75" x14ac:dyDescent="0.25">
      <c r="A48" s="93" t="s">
        <v>204</v>
      </c>
      <c r="B48" s="91">
        <v>2752850356.3600001</v>
      </c>
      <c r="C48" s="91">
        <v>633292405.97000003</v>
      </c>
      <c r="D48" s="91">
        <v>575215417.18999994</v>
      </c>
    </row>
    <row r="49" spans="1:4" ht="15.75" x14ac:dyDescent="0.25">
      <c r="A49" s="93"/>
      <c r="B49" s="91"/>
      <c r="C49" s="91"/>
      <c r="D49" s="91"/>
    </row>
    <row r="50" spans="1:4" ht="15.75" x14ac:dyDescent="0.25">
      <c r="A50" s="93" t="s">
        <v>205</v>
      </c>
      <c r="B50" s="91">
        <v>0</v>
      </c>
      <c r="C50" s="91">
        <v>0</v>
      </c>
      <c r="D50" s="91">
        <v>0</v>
      </c>
    </row>
    <row r="51" spans="1:4" ht="10.5" customHeight="1" x14ac:dyDescent="0.25">
      <c r="A51" s="93"/>
      <c r="B51" s="91"/>
      <c r="C51" s="91"/>
      <c r="D51" s="91"/>
    </row>
    <row r="52" spans="1:4" ht="15.75" x14ac:dyDescent="0.25">
      <c r="A52" s="144" t="s">
        <v>206</v>
      </c>
      <c r="B52" s="91">
        <v>-26936.980000019073</v>
      </c>
      <c r="C52" s="91">
        <v>63796255.929999948</v>
      </c>
      <c r="D52" s="91">
        <v>112722910.51000011</v>
      </c>
    </row>
    <row r="53" spans="1:4" ht="15.75" x14ac:dyDescent="0.25">
      <c r="A53" s="145" t="s">
        <v>207</v>
      </c>
      <c r="B53" s="92">
        <v>-26936.980000019073</v>
      </c>
      <c r="C53" s="92">
        <v>63796255.929999948</v>
      </c>
      <c r="D53" s="92">
        <v>112722910.51000011</v>
      </c>
    </row>
    <row r="54" spans="1:4" x14ac:dyDescent="0.25">
      <c r="A54" s="70"/>
      <c r="B54" s="70"/>
      <c r="C54" s="70"/>
      <c r="D54" s="70"/>
    </row>
    <row r="55" spans="1:4" ht="39" customHeight="1" x14ac:dyDescent="0.25">
      <c r="A55" s="15" t="s">
        <v>10</v>
      </c>
      <c r="B55" s="15" t="s">
        <v>172</v>
      </c>
      <c r="C55" s="15" t="s">
        <v>8</v>
      </c>
      <c r="D55" s="15" t="s">
        <v>9</v>
      </c>
    </row>
    <row r="56" spans="1:4" ht="15.75" x14ac:dyDescent="0.25">
      <c r="A56" s="97" t="s">
        <v>173</v>
      </c>
      <c r="B56" s="98">
        <v>257432719.82999998</v>
      </c>
      <c r="C56" s="98">
        <v>12330109.710000001</v>
      </c>
      <c r="D56" s="98">
        <v>5645969.6100000003</v>
      </c>
    </row>
    <row r="57" spans="1:4" ht="15.75" x14ac:dyDescent="0.25">
      <c r="A57" s="99" t="s">
        <v>174</v>
      </c>
      <c r="B57" s="100">
        <v>0</v>
      </c>
      <c r="C57" s="100">
        <v>0</v>
      </c>
      <c r="D57" s="100">
        <v>0</v>
      </c>
    </row>
    <row r="58" spans="1:4" ht="15.75" x14ac:dyDescent="0.25">
      <c r="A58" s="99" t="s">
        <v>175</v>
      </c>
      <c r="B58" s="100">
        <v>0</v>
      </c>
      <c r="C58" s="100">
        <v>0</v>
      </c>
      <c r="D58" s="100">
        <v>0</v>
      </c>
    </row>
    <row r="59" spans="1:4" ht="15.75" x14ac:dyDescent="0.25">
      <c r="A59" s="99" t="s">
        <v>176</v>
      </c>
      <c r="B59" s="100">
        <v>0</v>
      </c>
      <c r="C59" s="100">
        <v>0</v>
      </c>
      <c r="D59" s="100">
        <v>0</v>
      </c>
    </row>
    <row r="60" spans="1:4" ht="8.25" customHeight="1" x14ac:dyDescent="0.25">
      <c r="A60" s="99"/>
      <c r="B60" s="100"/>
      <c r="C60" s="100"/>
      <c r="D60" s="100"/>
    </row>
    <row r="61" spans="1:4" ht="15.75" x14ac:dyDescent="0.25">
      <c r="A61" s="99" t="s">
        <v>177</v>
      </c>
      <c r="B61" s="100">
        <v>257405716.32999998</v>
      </c>
      <c r="C61" s="100">
        <v>19170615.75</v>
      </c>
      <c r="D61" s="100">
        <v>16959670.110000003</v>
      </c>
    </row>
    <row r="62" spans="1:4" ht="10.5" customHeight="1" x14ac:dyDescent="0.25">
      <c r="A62" s="99"/>
      <c r="B62" s="100"/>
      <c r="C62" s="100"/>
      <c r="D62" s="100"/>
    </row>
    <row r="63" spans="1:4" ht="15.75" x14ac:dyDescent="0.25">
      <c r="A63" s="99" t="s">
        <v>178</v>
      </c>
      <c r="B63" s="100">
        <v>10625433.16</v>
      </c>
      <c r="C63" s="100">
        <v>7230453.9400000004</v>
      </c>
      <c r="D63" s="100">
        <v>6895709.1399999997</v>
      </c>
    </row>
    <row r="64" spans="1:4" ht="15.75" x14ac:dyDescent="0.25">
      <c r="A64" s="99"/>
      <c r="B64" s="87"/>
      <c r="C64" s="87"/>
      <c r="D64" s="87"/>
    </row>
    <row r="65" spans="1:4" ht="15.75" x14ac:dyDescent="0.25">
      <c r="A65" s="149" t="s">
        <v>179</v>
      </c>
      <c r="B65" s="88">
        <v>10652436.66</v>
      </c>
      <c r="C65" s="88">
        <v>389947.9000000013</v>
      </c>
      <c r="D65" s="88">
        <v>-4417991.3600000041</v>
      </c>
    </row>
    <row r="66" spans="1:4" ht="35.25" customHeight="1" x14ac:dyDescent="0.25">
      <c r="A66" s="150" t="s">
        <v>180</v>
      </c>
      <c r="B66" s="89">
        <v>10652436.66</v>
      </c>
      <c r="C66" s="89">
        <v>389947.9000000013</v>
      </c>
      <c r="D66" s="89">
        <v>-4417991.3600000041</v>
      </c>
    </row>
  </sheetData>
  <mergeCells count="4">
    <mergeCell ref="A4:D4"/>
    <mergeCell ref="A5:D5"/>
    <mergeCell ref="A6:D6"/>
    <mergeCell ref="A3:D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Q95"/>
  <sheetViews>
    <sheetView topLeftCell="A54" zoomScale="90" zoomScaleNormal="90" workbookViewId="0">
      <selection activeCell="B9" sqref="B9:G75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s="11" customForma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s="11" customFormat="1" ht="18.75" x14ac:dyDescent="0.3">
      <c r="A2" s="10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11" customFormat="1" ht="18.75" x14ac:dyDescent="0.3">
      <c r="A3" s="204" t="s">
        <v>523</v>
      </c>
      <c r="B3" s="205"/>
      <c r="C3" s="205"/>
      <c r="D3" s="205"/>
      <c r="E3" s="205"/>
      <c r="F3" s="205"/>
      <c r="G3" s="20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s="2" customFormat="1" ht="15" customHeight="1" x14ac:dyDescent="0.3">
      <c r="A4" s="204" t="s">
        <v>437</v>
      </c>
      <c r="B4" s="205"/>
      <c r="C4" s="205"/>
      <c r="D4" s="205"/>
      <c r="E4" s="205"/>
      <c r="F4" s="205"/>
      <c r="G4" s="206"/>
    </row>
    <row r="5" spans="1:69" s="2" customFormat="1" ht="15" customHeight="1" x14ac:dyDescent="0.3">
      <c r="A5" s="213" t="s">
        <v>532</v>
      </c>
      <c r="B5" s="214"/>
      <c r="C5" s="214"/>
      <c r="D5" s="214"/>
      <c r="E5" s="214"/>
      <c r="F5" s="214"/>
      <c r="G5" s="215"/>
    </row>
    <row r="6" spans="1:69" s="2" customFormat="1" ht="15" customHeight="1" x14ac:dyDescent="0.3">
      <c r="A6" s="213" t="s">
        <v>6</v>
      </c>
      <c r="B6" s="214"/>
      <c r="C6" s="214"/>
      <c r="D6" s="214"/>
      <c r="E6" s="214"/>
      <c r="F6" s="214"/>
      <c r="G6" s="215"/>
    </row>
    <row r="7" spans="1:69" s="2" customFormat="1" x14ac:dyDescent="0.25">
      <c r="A7" s="207" t="s">
        <v>10</v>
      </c>
      <c r="B7" s="209" t="s">
        <v>12</v>
      </c>
      <c r="C7" s="210"/>
      <c r="D7" s="210"/>
      <c r="E7" s="210"/>
      <c r="F7" s="211"/>
      <c r="G7" s="207" t="s">
        <v>209</v>
      </c>
    </row>
    <row r="8" spans="1:69" s="2" customFormat="1" ht="30" x14ac:dyDescent="0.25">
      <c r="A8" s="208"/>
      <c r="B8" s="17" t="s">
        <v>208</v>
      </c>
      <c r="C8" s="15" t="s">
        <v>13</v>
      </c>
      <c r="D8" s="17" t="s">
        <v>14</v>
      </c>
      <c r="E8" s="17" t="s">
        <v>15</v>
      </c>
      <c r="F8" s="17" t="s">
        <v>16</v>
      </c>
      <c r="G8" s="208"/>
    </row>
    <row r="9" spans="1:69" s="2" customFormat="1" x14ac:dyDescent="0.25">
      <c r="A9" s="12" t="s">
        <v>17</v>
      </c>
      <c r="B9" s="18"/>
      <c r="C9" s="18"/>
      <c r="D9" s="18"/>
      <c r="E9" s="18"/>
      <c r="F9" s="18"/>
      <c r="G9" s="18"/>
    </row>
    <row r="10" spans="1:69" s="2" customFormat="1" x14ac:dyDescent="0.25">
      <c r="A10" s="25" t="s">
        <v>322</v>
      </c>
      <c r="B10" s="22"/>
      <c r="C10" s="22"/>
      <c r="D10" s="22"/>
      <c r="E10" s="22"/>
      <c r="F10" s="22"/>
      <c r="G10" s="22">
        <v>0</v>
      </c>
    </row>
    <row r="11" spans="1:69" s="2" customFormat="1" x14ac:dyDescent="0.25">
      <c r="A11" s="25" t="s">
        <v>323</v>
      </c>
      <c r="B11" s="22"/>
      <c r="C11" s="22"/>
      <c r="D11" s="22"/>
      <c r="E11" s="22"/>
      <c r="F11" s="22"/>
      <c r="G11" s="22">
        <v>0</v>
      </c>
    </row>
    <row r="12" spans="1:69" s="2" customFormat="1" x14ac:dyDescent="0.25">
      <c r="A12" s="25" t="s">
        <v>324</v>
      </c>
      <c r="B12" s="22"/>
      <c r="C12" s="22"/>
      <c r="D12" s="22"/>
      <c r="E12" s="22"/>
      <c r="F12" s="22"/>
      <c r="G12" s="22">
        <v>0</v>
      </c>
    </row>
    <row r="13" spans="1:69" s="2" customFormat="1" x14ac:dyDescent="0.25">
      <c r="A13" s="25" t="s">
        <v>325</v>
      </c>
      <c r="B13" s="22"/>
      <c r="C13" s="22"/>
      <c r="D13" s="22"/>
      <c r="E13" s="22"/>
      <c r="F13" s="22"/>
      <c r="G13" s="22">
        <v>0</v>
      </c>
    </row>
    <row r="14" spans="1:69" s="2" customFormat="1" x14ac:dyDescent="0.25">
      <c r="A14" s="25" t="s">
        <v>326</v>
      </c>
      <c r="B14" s="156">
        <v>637963042.50999999</v>
      </c>
      <c r="C14" s="22">
        <v>4625046.9600000381</v>
      </c>
      <c r="D14" s="22">
        <v>642588089.47000003</v>
      </c>
      <c r="E14" s="22">
        <v>112983401.63</v>
      </c>
      <c r="F14" s="22">
        <v>104419103.84999999</v>
      </c>
      <c r="G14" s="22">
        <v>533543938.65999997</v>
      </c>
    </row>
    <row r="15" spans="1:69" s="2" customFormat="1" x14ac:dyDescent="0.25">
      <c r="A15" s="25" t="s">
        <v>327</v>
      </c>
      <c r="B15" s="22"/>
      <c r="C15" s="22"/>
      <c r="D15" s="22"/>
      <c r="E15" s="22"/>
      <c r="F15" s="22"/>
      <c r="G15" s="22">
        <v>0</v>
      </c>
    </row>
    <row r="16" spans="1:69" s="2" customFormat="1" x14ac:dyDescent="0.25">
      <c r="A16" s="25" t="s">
        <v>328</v>
      </c>
      <c r="B16" s="22"/>
      <c r="C16" s="22"/>
      <c r="D16" s="22"/>
      <c r="E16" s="22"/>
      <c r="F16" s="22"/>
      <c r="G16" s="22">
        <v>0</v>
      </c>
    </row>
    <row r="17" spans="1:7" s="2" customFormat="1" x14ac:dyDescent="0.25">
      <c r="A17" s="25" t="s">
        <v>329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s="2" customFormat="1" x14ac:dyDescent="0.25">
      <c r="A18" s="23" t="s">
        <v>330</v>
      </c>
      <c r="B18" s="22"/>
      <c r="C18" s="22"/>
      <c r="D18" s="22"/>
      <c r="E18" s="22"/>
      <c r="F18" s="22"/>
      <c r="G18" s="22">
        <v>0</v>
      </c>
    </row>
    <row r="19" spans="1:7" s="2" customFormat="1" x14ac:dyDescent="0.25">
      <c r="A19" s="23" t="s">
        <v>331</v>
      </c>
      <c r="B19" s="22"/>
      <c r="C19" s="22"/>
      <c r="D19" s="22"/>
      <c r="E19" s="22"/>
      <c r="F19" s="22"/>
      <c r="G19" s="22">
        <v>0</v>
      </c>
    </row>
    <row r="20" spans="1:7" s="2" customFormat="1" x14ac:dyDescent="0.25">
      <c r="A20" s="23" t="s">
        <v>332</v>
      </c>
      <c r="B20" s="22"/>
      <c r="C20" s="22"/>
      <c r="D20" s="22"/>
      <c r="E20" s="22"/>
      <c r="F20" s="22"/>
      <c r="G20" s="22">
        <v>0</v>
      </c>
    </row>
    <row r="21" spans="1:7" s="2" customFormat="1" x14ac:dyDescent="0.25">
      <c r="A21" s="23" t="s">
        <v>333</v>
      </c>
      <c r="B21" s="22"/>
      <c r="C21" s="22"/>
      <c r="D21" s="22"/>
      <c r="E21" s="22"/>
      <c r="F21" s="22"/>
      <c r="G21" s="22">
        <v>0</v>
      </c>
    </row>
    <row r="22" spans="1:7" s="2" customFormat="1" x14ac:dyDescent="0.25">
      <c r="A22" s="23" t="s">
        <v>334</v>
      </c>
      <c r="B22" s="22"/>
      <c r="C22" s="22"/>
      <c r="D22" s="22"/>
      <c r="E22" s="22"/>
      <c r="F22" s="22"/>
      <c r="G22" s="22">
        <v>0</v>
      </c>
    </row>
    <row r="23" spans="1:7" s="2" customFormat="1" x14ac:dyDescent="0.25">
      <c r="A23" s="23" t="s">
        <v>335</v>
      </c>
      <c r="B23" s="22"/>
      <c r="C23" s="22"/>
      <c r="D23" s="22"/>
      <c r="E23" s="22"/>
      <c r="F23" s="22"/>
      <c r="G23" s="22">
        <v>0</v>
      </c>
    </row>
    <row r="24" spans="1:7" s="2" customFormat="1" x14ac:dyDescent="0.25">
      <c r="A24" s="23" t="s">
        <v>336</v>
      </c>
      <c r="B24" s="22"/>
      <c r="C24" s="22"/>
      <c r="D24" s="22"/>
      <c r="E24" s="22"/>
      <c r="F24" s="22"/>
      <c r="G24" s="22">
        <v>0</v>
      </c>
    </row>
    <row r="25" spans="1:7" s="2" customFormat="1" x14ac:dyDescent="0.25">
      <c r="A25" s="23" t="s">
        <v>337</v>
      </c>
      <c r="B25" s="22"/>
      <c r="C25" s="22"/>
      <c r="D25" s="22"/>
      <c r="E25" s="22"/>
      <c r="F25" s="22"/>
      <c r="G25" s="22">
        <v>0</v>
      </c>
    </row>
    <row r="26" spans="1:7" s="2" customFormat="1" x14ac:dyDescent="0.25">
      <c r="A26" s="23" t="s">
        <v>338</v>
      </c>
      <c r="B26" s="22"/>
      <c r="C26" s="22"/>
      <c r="D26" s="22"/>
      <c r="E26" s="22"/>
      <c r="F26" s="22"/>
      <c r="G26" s="22">
        <v>0</v>
      </c>
    </row>
    <row r="27" spans="1:7" s="2" customFormat="1" x14ac:dyDescent="0.25">
      <c r="A27" s="23" t="s">
        <v>339</v>
      </c>
      <c r="B27" s="22"/>
      <c r="C27" s="22"/>
      <c r="D27" s="22"/>
      <c r="E27" s="22"/>
      <c r="F27" s="22"/>
      <c r="G27" s="22">
        <v>0</v>
      </c>
    </row>
    <row r="28" spans="1:7" s="2" customFormat="1" ht="30" x14ac:dyDescent="0.25">
      <c r="A28" s="24" t="s">
        <v>340</v>
      </c>
      <c r="B28" s="22"/>
      <c r="C28" s="22"/>
      <c r="D28" s="22"/>
      <c r="E28" s="22"/>
      <c r="F28" s="22"/>
      <c r="G28" s="22">
        <v>0</v>
      </c>
    </row>
    <row r="29" spans="1:7" s="2" customFormat="1" x14ac:dyDescent="0.25">
      <c r="A29" s="28" t="s">
        <v>341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s="2" customFormat="1" x14ac:dyDescent="0.25">
      <c r="A30" s="23" t="s">
        <v>342</v>
      </c>
      <c r="B30" s="22"/>
      <c r="C30" s="22"/>
      <c r="D30" s="22"/>
      <c r="E30" s="22"/>
      <c r="F30" s="22"/>
      <c r="G30" s="22">
        <v>0</v>
      </c>
    </row>
    <row r="31" spans="1:7" s="2" customFormat="1" x14ac:dyDescent="0.25">
      <c r="A31" s="23" t="s">
        <v>343</v>
      </c>
      <c r="B31" s="22"/>
      <c r="C31" s="22"/>
      <c r="D31" s="22"/>
      <c r="E31" s="22"/>
      <c r="F31" s="22"/>
      <c r="G31" s="22">
        <v>0</v>
      </c>
    </row>
    <row r="32" spans="1:7" s="2" customFormat="1" x14ac:dyDescent="0.25">
      <c r="A32" s="23" t="s">
        <v>344</v>
      </c>
      <c r="B32" s="22"/>
      <c r="C32" s="22"/>
      <c r="D32" s="22"/>
      <c r="E32" s="22"/>
      <c r="F32" s="22"/>
      <c r="G32" s="22">
        <v>0</v>
      </c>
    </row>
    <row r="33" spans="1:7" s="2" customFormat="1" x14ac:dyDescent="0.25">
      <c r="A33" s="23" t="s">
        <v>345</v>
      </c>
      <c r="B33" s="22"/>
      <c r="C33" s="22"/>
      <c r="D33" s="22"/>
      <c r="E33" s="22"/>
      <c r="F33" s="22"/>
      <c r="G33" s="22">
        <v>0</v>
      </c>
    </row>
    <row r="34" spans="1:7" s="2" customFormat="1" x14ac:dyDescent="0.25">
      <c r="A34" s="23" t="s">
        <v>346</v>
      </c>
      <c r="B34" s="22"/>
      <c r="C34" s="22"/>
      <c r="D34" s="22"/>
      <c r="E34" s="22"/>
      <c r="F34" s="22"/>
      <c r="G34" s="22">
        <v>0</v>
      </c>
    </row>
    <row r="35" spans="1:7" s="2" customFormat="1" x14ac:dyDescent="0.25">
      <c r="A35" s="25" t="s">
        <v>347</v>
      </c>
      <c r="B35" s="22"/>
      <c r="C35" s="22"/>
      <c r="D35" s="22"/>
      <c r="E35" s="22"/>
      <c r="F35" s="22"/>
      <c r="G35" s="22"/>
    </row>
    <row r="36" spans="1:7" s="2" customFormat="1" x14ac:dyDescent="0.25">
      <c r="A36" s="25" t="s">
        <v>274</v>
      </c>
      <c r="B36" s="22">
        <v>2110013344.8699999</v>
      </c>
      <c r="C36" s="22">
        <v>221985.04000020027</v>
      </c>
      <c r="D36" s="22">
        <v>2110235329.9100001</v>
      </c>
      <c r="E36" s="22">
        <v>584105260.26999998</v>
      </c>
      <c r="F36" s="22">
        <v>583519223.85000002</v>
      </c>
      <c r="G36" s="22">
        <v>1526494121.02</v>
      </c>
    </row>
    <row r="37" spans="1:7" s="2" customFormat="1" x14ac:dyDescent="0.25">
      <c r="A37" s="25" t="s">
        <v>348</v>
      </c>
      <c r="B37" s="22">
        <v>2110013344.8699999</v>
      </c>
      <c r="C37" s="22">
        <v>221985.04000020027</v>
      </c>
      <c r="D37" s="22">
        <v>2110235329.9100001</v>
      </c>
      <c r="E37" s="22">
        <v>584105260.26999998</v>
      </c>
      <c r="F37" s="22">
        <v>583519223.85000002</v>
      </c>
      <c r="G37" s="22">
        <v>1526494121.02</v>
      </c>
    </row>
    <row r="38" spans="1:7" s="2" customFormat="1" x14ac:dyDescent="0.25">
      <c r="A38" s="25" t="s">
        <v>349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s="2" customFormat="1" x14ac:dyDescent="0.25">
      <c r="A39" s="23" t="s">
        <v>350</v>
      </c>
      <c r="B39" s="22"/>
      <c r="C39" s="22"/>
      <c r="D39" s="22"/>
      <c r="E39" s="22"/>
      <c r="F39" s="22"/>
      <c r="G39" s="22">
        <v>0</v>
      </c>
    </row>
    <row r="40" spans="1:7" s="2" customFormat="1" x14ac:dyDescent="0.25">
      <c r="A40" s="23" t="s">
        <v>349</v>
      </c>
      <c r="B40" s="22"/>
      <c r="C40" s="22"/>
      <c r="D40" s="22"/>
      <c r="E40" s="22"/>
      <c r="F40" s="22"/>
      <c r="G40" s="22">
        <v>0</v>
      </c>
    </row>
    <row r="41" spans="1:7" s="2" customFormat="1" x14ac:dyDescent="0.25">
      <c r="A41" s="26" t="s">
        <v>351</v>
      </c>
      <c r="B41" s="22">
        <v>2747976387.3800001</v>
      </c>
      <c r="C41" s="22">
        <v>4847032.0000002384</v>
      </c>
      <c r="D41" s="22">
        <v>2752823419.3800001</v>
      </c>
      <c r="E41" s="22">
        <v>697088661.89999998</v>
      </c>
      <c r="F41" s="22">
        <v>687938327.70000005</v>
      </c>
      <c r="G41" s="22">
        <v>2060038059.6799998</v>
      </c>
    </row>
    <row r="42" spans="1:7" s="2" customFormat="1" x14ac:dyDescent="0.25">
      <c r="A42" s="26" t="s">
        <v>18</v>
      </c>
      <c r="B42" s="22"/>
      <c r="C42" s="22"/>
      <c r="D42" s="22"/>
      <c r="E42" s="22"/>
      <c r="F42" s="22"/>
      <c r="G42" s="22"/>
    </row>
    <row r="43" spans="1:7" s="2" customFormat="1" x14ac:dyDescent="0.25">
      <c r="A43" s="27"/>
      <c r="B43" s="22"/>
      <c r="C43" s="22"/>
      <c r="D43" s="22"/>
      <c r="E43" s="22"/>
      <c r="F43" s="22"/>
      <c r="G43" s="22"/>
    </row>
    <row r="44" spans="1:7" s="2" customFormat="1" x14ac:dyDescent="0.25">
      <c r="A44" s="26" t="s">
        <v>19</v>
      </c>
      <c r="B44" s="22"/>
      <c r="C44" s="22"/>
      <c r="D44" s="22"/>
      <c r="E44" s="22"/>
      <c r="F44" s="22"/>
      <c r="G44" s="22"/>
    </row>
    <row r="45" spans="1:7" s="2" customFormat="1" x14ac:dyDescent="0.25">
      <c r="A45" s="25" t="s">
        <v>352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s="2" customFormat="1" ht="30" x14ac:dyDescent="0.25">
      <c r="A46" s="24" t="s">
        <v>353</v>
      </c>
      <c r="B46" s="22"/>
      <c r="C46" s="22"/>
      <c r="D46" s="22"/>
      <c r="E46" s="22"/>
      <c r="F46" s="22"/>
      <c r="G46" s="22">
        <v>0</v>
      </c>
    </row>
    <row r="47" spans="1:7" s="2" customFormat="1" x14ac:dyDescent="0.25">
      <c r="A47" s="23" t="s">
        <v>354</v>
      </c>
      <c r="B47" s="22"/>
      <c r="C47" s="22"/>
      <c r="D47" s="22"/>
      <c r="E47" s="22"/>
      <c r="F47" s="22"/>
      <c r="G47" s="22">
        <v>0</v>
      </c>
    </row>
    <row r="48" spans="1:7" s="2" customFormat="1" x14ac:dyDescent="0.25">
      <c r="A48" s="23" t="s">
        <v>355</v>
      </c>
      <c r="B48" s="22"/>
      <c r="C48" s="22"/>
      <c r="D48" s="22"/>
      <c r="E48" s="22"/>
      <c r="F48" s="22"/>
      <c r="G48" s="22">
        <v>0</v>
      </c>
    </row>
    <row r="49" spans="1:7" s="2" customFormat="1" ht="45" x14ac:dyDescent="0.25">
      <c r="A49" s="24" t="s">
        <v>356</v>
      </c>
      <c r="B49" s="22"/>
      <c r="C49" s="22"/>
      <c r="D49" s="22"/>
      <c r="E49" s="22"/>
      <c r="F49" s="22"/>
      <c r="G49" s="22">
        <v>0</v>
      </c>
    </row>
    <row r="50" spans="1:7" s="2" customFormat="1" x14ac:dyDescent="0.25">
      <c r="A50" s="23" t="s">
        <v>358</v>
      </c>
      <c r="B50" s="22"/>
      <c r="C50" s="22"/>
      <c r="D50" s="22"/>
      <c r="E50" s="22"/>
      <c r="F50" s="22"/>
      <c r="G50" s="22">
        <v>0</v>
      </c>
    </row>
    <row r="51" spans="1:7" s="2" customFormat="1" ht="30" x14ac:dyDescent="0.25">
      <c r="A51" s="24" t="s">
        <v>357</v>
      </c>
      <c r="B51" s="22"/>
      <c r="C51" s="22"/>
      <c r="D51" s="22"/>
      <c r="E51" s="22"/>
      <c r="F51" s="22"/>
      <c r="G51" s="22">
        <v>0</v>
      </c>
    </row>
    <row r="52" spans="1:7" s="2" customFormat="1" ht="30" x14ac:dyDescent="0.25">
      <c r="A52" s="24" t="s">
        <v>359</v>
      </c>
      <c r="B52" s="22"/>
      <c r="C52" s="22"/>
      <c r="D52" s="22"/>
      <c r="E52" s="22"/>
      <c r="F52" s="22"/>
      <c r="G52" s="22">
        <v>0</v>
      </c>
    </row>
    <row r="53" spans="1:7" s="2" customFormat="1" ht="30" x14ac:dyDescent="0.25">
      <c r="A53" s="24" t="s">
        <v>360</v>
      </c>
      <c r="B53" s="22"/>
      <c r="C53" s="22"/>
      <c r="D53" s="22"/>
      <c r="E53" s="22"/>
      <c r="F53" s="22"/>
      <c r="G53" s="22">
        <v>0</v>
      </c>
    </row>
    <row r="54" spans="1:7" s="2" customFormat="1" x14ac:dyDescent="0.25">
      <c r="A54" s="25" t="s">
        <v>361</v>
      </c>
      <c r="B54" s="22">
        <v>146112749.11000001</v>
      </c>
      <c r="C54" s="22">
        <v>111319970.71999997</v>
      </c>
      <c r="D54" s="22">
        <v>257432719.82999998</v>
      </c>
      <c r="E54" s="22">
        <v>12330109.710000001</v>
      </c>
      <c r="F54" s="22">
        <v>5645969.6100000003</v>
      </c>
      <c r="G54" s="22">
        <v>140466779.5</v>
      </c>
    </row>
    <row r="55" spans="1:7" s="2" customFormat="1" x14ac:dyDescent="0.25">
      <c r="A55" s="23" t="s">
        <v>362</v>
      </c>
      <c r="B55" s="22"/>
      <c r="C55" s="22"/>
      <c r="D55" s="22"/>
      <c r="E55" s="22"/>
      <c r="F55" s="22"/>
      <c r="G55" s="22">
        <v>0</v>
      </c>
    </row>
    <row r="56" spans="1:7" s="2" customFormat="1" x14ac:dyDescent="0.25">
      <c r="A56" s="23" t="s">
        <v>363</v>
      </c>
      <c r="B56" s="22"/>
      <c r="C56" s="22"/>
      <c r="D56" s="22"/>
      <c r="E56" s="22"/>
      <c r="F56" s="22"/>
      <c r="G56" s="22">
        <v>0</v>
      </c>
    </row>
    <row r="57" spans="1:7" s="2" customFormat="1" x14ac:dyDescent="0.25">
      <c r="A57" s="23" t="s">
        <v>364</v>
      </c>
      <c r="B57" s="22"/>
      <c r="C57" s="22"/>
      <c r="D57" s="22"/>
      <c r="E57" s="22"/>
      <c r="F57" s="22"/>
      <c r="G57" s="22">
        <v>0</v>
      </c>
    </row>
    <row r="58" spans="1:7" s="2" customFormat="1" x14ac:dyDescent="0.25">
      <c r="A58" s="23" t="s">
        <v>348</v>
      </c>
      <c r="B58" s="22">
        <v>146112749.11000001</v>
      </c>
      <c r="C58" s="22">
        <v>111319970.71999997</v>
      </c>
      <c r="D58" s="22">
        <v>257432719.82999998</v>
      </c>
      <c r="E58" s="22">
        <v>12330109.710000001</v>
      </c>
      <c r="F58" s="22">
        <v>5645969.6100000003</v>
      </c>
      <c r="G58" s="22">
        <v>140466779.5</v>
      </c>
    </row>
    <row r="59" spans="1:7" s="2" customFormat="1" x14ac:dyDescent="0.25">
      <c r="A59" s="25" t="s">
        <v>365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s="2" customFormat="1" ht="30" x14ac:dyDescent="0.25">
      <c r="A60" s="24" t="s">
        <v>366</v>
      </c>
      <c r="B60" s="22"/>
      <c r="C60" s="22"/>
      <c r="D60" s="22"/>
      <c r="E60" s="22"/>
      <c r="F60" s="22"/>
      <c r="G60" s="22">
        <v>0</v>
      </c>
    </row>
    <row r="61" spans="1:7" s="2" customFormat="1" x14ac:dyDescent="0.25">
      <c r="A61" s="23" t="s">
        <v>367</v>
      </c>
      <c r="B61" s="22"/>
      <c r="C61" s="22"/>
      <c r="D61" s="22"/>
      <c r="E61" s="22"/>
      <c r="F61" s="22"/>
      <c r="G61" s="22">
        <v>0</v>
      </c>
    </row>
    <row r="62" spans="1:7" s="2" customFormat="1" ht="30" x14ac:dyDescent="0.25">
      <c r="A62" s="28" t="s">
        <v>368</v>
      </c>
      <c r="B62" s="22"/>
      <c r="C62" s="22"/>
      <c r="D62" s="22"/>
      <c r="E62" s="22"/>
      <c r="F62" s="22"/>
      <c r="G62" s="22">
        <v>0</v>
      </c>
    </row>
    <row r="63" spans="1:7" s="2" customFormat="1" x14ac:dyDescent="0.25">
      <c r="A63" s="25" t="s">
        <v>369</v>
      </c>
      <c r="B63" s="22"/>
      <c r="C63" s="22"/>
      <c r="D63" s="22"/>
      <c r="E63" s="22"/>
      <c r="F63" s="22"/>
      <c r="G63" s="22">
        <v>0</v>
      </c>
    </row>
    <row r="64" spans="1:7" s="2" customFormat="1" x14ac:dyDescent="0.25">
      <c r="A64" s="27"/>
      <c r="B64" s="22"/>
      <c r="C64" s="22"/>
      <c r="D64" s="22"/>
      <c r="E64" s="22"/>
      <c r="F64" s="22"/>
      <c r="G64" s="22"/>
    </row>
    <row r="65" spans="1:7" s="2" customFormat="1" x14ac:dyDescent="0.25">
      <c r="A65" s="48" t="s">
        <v>370</v>
      </c>
      <c r="B65" s="22">
        <v>146112749.11000001</v>
      </c>
      <c r="C65" s="22">
        <v>111319970.71999997</v>
      </c>
      <c r="D65" s="22">
        <v>257432719.82999998</v>
      </c>
      <c r="E65" s="22">
        <v>12330109.710000001</v>
      </c>
      <c r="F65" s="22">
        <v>5645969.6100000003</v>
      </c>
      <c r="G65" s="22">
        <v>140466779.5</v>
      </c>
    </row>
    <row r="66" spans="1:7" s="2" customFormat="1" x14ac:dyDescent="0.25">
      <c r="A66" s="27"/>
      <c r="B66" s="22"/>
      <c r="C66" s="22"/>
      <c r="D66" s="22"/>
      <c r="E66" s="22"/>
      <c r="F66" s="22"/>
      <c r="G66" s="22"/>
    </row>
    <row r="67" spans="1:7" s="2" customFormat="1" x14ac:dyDescent="0.25">
      <c r="A67" s="26" t="s">
        <v>371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s="2" customFormat="1" x14ac:dyDescent="0.25">
      <c r="A68" s="78" t="s">
        <v>486</v>
      </c>
      <c r="B68" s="22"/>
      <c r="C68" s="22"/>
      <c r="D68" s="22"/>
      <c r="E68" s="22"/>
      <c r="F68" s="22"/>
      <c r="G68" s="22">
        <v>0</v>
      </c>
    </row>
    <row r="69" spans="1:7" s="2" customFormat="1" x14ac:dyDescent="0.25">
      <c r="A69" s="27"/>
      <c r="B69" s="22"/>
      <c r="C69" s="22"/>
      <c r="D69" s="22"/>
      <c r="E69" s="22"/>
      <c r="F69" s="22"/>
      <c r="G69" s="22"/>
    </row>
    <row r="70" spans="1:7" s="2" customFormat="1" x14ac:dyDescent="0.25">
      <c r="A70" s="26" t="s">
        <v>372</v>
      </c>
      <c r="B70" s="22">
        <v>2894089136.4900002</v>
      </c>
      <c r="C70" s="22">
        <v>116167002.72000021</v>
      </c>
      <c r="D70" s="22">
        <v>3010256139.21</v>
      </c>
      <c r="E70" s="22">
        <v>709418771.61000001</v>
      </c>
      <c r="F70" s="22">
        <v>693584297.31000006</v>
      </c>
      <c r="G70" s="22">
        <v>2200504839.1799998</v>
      </c>
    </row>
    <row r="71" spans="1:7" s="2" customFormat="1" x14ac:dyDescent="0.25">
      <c r="A71" s="27"/>
      <c r="B71" s="22"/>
      <c r="C71" s="22"/>
      <c r="D71" s="22"/>
      <c r="E71" s="22"/>
      <c r="F71" s="22"/>
      <c r="G71" s="22"/>
    </row>
    <row r="72" spans="1:7" s="2" customFormat="1" x14ac:dyDescent="0.25">
      <c r="A72" s="151" t="s">
        <v>20</v>
      </c>
      <c r="B72" s="22"/>
      <c r="C72" s="22"/>
      <c r="D72" s="22"/>
      <c r="E72" s="22"/>
      <c r="F72" s="22"/>
      <c r="G72" s="22"/>
    </row>
    <row r="73" spans="1:7" s="2" customFormat="1" ht="30" x14ac:dyDescent="0.25">
      <c r="A73" s="28" t="s">
        <v>21</v>
      </c>
      <c r="B73" s="22"/>
      <c r="C73" s="22"/>
      <c r="D73" s="22"/>
      <c r="E73" s="22"/>
      <c r="F73" s="22"/>
      <c r="G73" s="22"/>
    </row>
    <row r="74" spans="1:7" s="2" customFormat="1" ht="30" x14ac:dyDescent="0.25">
      <c r="A74" s="28" t="s">
        <v>22</v>
      </c>
      <c r="B74" s="22"/>
      <c r="C74" s="22"/>
      <c r="D74" s="22"/>
      <c r="E74" s="22"/>
      <c r="F74" s="22"/>
      <c r="G74" s="22"/>
    </row>
    <row r="75" spans="1:7" s="2" customFormat="1" x14ac:dyDescent="0.25">
      <c r="A75" s="25" t="s">
        <v>487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s="2" customFormat="1" x14ac:dyDescent="0.25"/>
    <row r="77" spans="1:7" s="2" customFormat="1" x14ac:dyDescent="0.25">
      <c r="A77" s="212"/>
      <c r="B77" s="212"/>
      <c r="C77" s="212"/>
      <c r="D77" s="212"/>
      <c r="E77" s="212"/>
      <c r="F77" s="212"/>
      <c r="G77" s="212"/>
    </row>
    <row r="78" spans="1:7" s="2" customFormat="1" x14ac:dyDescent="0.25">
      <c r="A78" s="49"/>
    </row>
    <row r="79" spans="1:7" s="2" customFormat="1" x14ac:dyDescent="0.25">
      <c r="A79" s="49"/>
    </row>
    <row r="80" spans="1:7" s="2" customFormat="1" x14ac:dyDescent="0.25"/>
    <row r="81" spans="1:7" s="2" customFormat="1" x14ac:dyDescent="0.25"/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</sheetData>
  <mergeCells count="8">
    <mergeCell ref="A3:G3"/>
    <mergeCell ref="A7:A8"/>
    <mergeCell ref="B7:F7"/>
    <mergeCell ref="G7:G8"/>
    <mergeCell ref="A77:G77"/>
    <mergeCell ref="A4:G4"/>
    <mergeCell ref="A5:G5"/>
    <mergeCell ref="A6:G6"/>
  </mergeCells>
  <pageMargins left="0.7" right="0.7" top="0.75" bottom="0.75" header="0.3" footer="0.3"/>
  <pageSetup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M161"/>
  <sheetViews>
    <sheetView zoomScale="70" zoomScaleNormal="70" workbookViewId="0">
      <selection activeCell="B9" sqref="B9:G160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22.140625" bestFit="1" customWidth="1"/>
    <col min="7" max="7" width="21.42578125" customWidth="1"/>
  </cols>
  <sheetData>
    <row r="1" spans="1:117" s="11" customFormat="1" x14ac:dyDescent="0.25">
      <c r="A1" s="8"/>
      <c r="B1" s="3"/>
      <c r="C1" s="3"/>
      <c r="D1" s="3"/>
      <c r="E1" s="3"/>
      <c r="F1" s="3"/>
      <c r="G1" s="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11" customFormat="1" ht="18.75" x14ac:dyDescent="0.3">
      <c r="A2" s="21"/>
      <c r="B2" s="3"/>
      <c r="C2" s="3"/>
      <c r="D2" s="3"/>
      <c r="E2" s="3"/>
      <c r="F2" s="3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s="11" customFormat="1" ht="15.75" x14ac:dyDescent="0.25">
      <c r="A3" s="216" t="s">
        <v>523</v>
      </c>
      <c r="B3" s="217"/>
      <c r="C3" s="217"/>
      <c r="D3" s="217"/>
      <c r="E3" s="217"/>
      <c r="F3" s="217"/>
      <c r="G3" s="21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36.75" customHeight="1" x14ac:dyDescent="0.25">
      <c r="A4" s="216" t="s">
        <v>439</v>
      </c>
      <c r="B4" s="221"/>
      <c r="C4" s="221"/>
      <c r="D4" s="221"/>
      <c r="E4" s="221"/>
      <c r="F4" s="221"/>
      <c r="G4" s="222"/>
    </row>
    <row r="5" spans="1:117" ht="15" customHeight="1" x14ac:dyDescent="0.25">
      <c r="A5" s="223" t="s">
        <v>534</v>
      </c>
      <c r="B5" s="224"/>
      <c r="C5" s="224"/>
      <c r="D5" s="224"/>
      <c r="E5" s="224"/>
      <c r="F5" s="224"/>
      <c r="G5" s="225"/>
    </row>
    <row r="6" spans="1:117" ht="15" customHeight="1" x14ac:dyDescent="0.25">
      <c r="A6" s="223" t="s">
        <v>6</v>
      </c>
      <c r="B6" s="224"/>
      <c r="C6" s="224"/>
      <c r="D6" s="224"/>
      <c r="E6" s="224"/>
      <c r="F6" s="224"/>
      <c r="G6" s="225"/>
    </row>
    <row r="7" spans="1:117" x14ac:dyDescent="0.25">
      <c r="A7" s="207" t="s">
        <v>10</v>
      </c>
      <c r="B7" s="219" t="s">
        <v>23</v>
      </c>
      <c r="C7" s="219"/>
      <c r="D7" s="219"/>
      <c r="E7" s="219"/>
      <c r="F7" s="219"/>
      <c r="G7" s="220" t="s">
        <v>288</v>
      </c>
    </row>
    <row r="8" spans="1:117" ht="45" customHeight="1" x14ac:dyDescent="0.25">
      <c r="A8" s="208"/>
      <c r="B8" s="15" t="s">
        <v>287</v>
      </c>
      <c r="C8" s="15" t="s">
        <v>13</v>
      </c>
      <c r="D8" s="20" t="s">
        <v>14</v>
      </c>
      <c r="E8" s="20" t="s">
        <v>15</v>
      </c>
      <c r="F8" s="20" t="s">
        <v>11</v>
      </c>
      <c r="G8" s="220"/>
    </row>
    <row r="9" spans="1:117" ht="18.75" x14ac:dyDescent="0.3">
      <c r="A9" s="50" t="s">
        <v>289</v>
      </c>
      <c r="B9" s="30">
        <v>2748003388.1600003</v>
      </c>
      <c r="C9" s="30">
        <v>4846968.1999999993</v>
      </c>
      <c r="D9" s="30">
        <v>2752850356.3600001</v>
      </c>
      <c r="E9" s="30">
        <v>633292405.97000003</v>
      </c>
      <c r="F9" s="30">
        <v>575215417.18999994</v>
      </c>
      <c r="G9" s="30">
        <v>2119557950.3900003</v>
      </c>
    </row>
    <row r="10" spans="1:117" ht="18.75" x14ac:dyDescent="0.3">
      <c r="A10" s="50" t="s">
        <v>211</v>
      </c>
      <c r="B10" s="51">
        <v>2160451323.1100001</v>
      </c>
      <c r="C10" s="51">
        <v>2889628.6400000011</v>
      </c>
      <c r="D10" s="51">
        <v>2163340951.7500005</v>
      </c>
      <c r="E10" s="51">
        <v>554248829.79999995</v>
      </c>
      <c r="F10" s="51">
        <v>521921901.65999997</v>
      </c>
      <c r="G10" s="51">
        <v>1609092121.9500003</v>
      </c>
    </row>
    <row r="11" spans="1:117" ht="18.75" x14ac:dyDescent="0.3">
      <c r="A11" s="52" t="s">
        <v>212</v>
      </c>
      <c r="B11" s="31">
        <v>710292738.74000001</v>
      </c>
      <c r="C11" s="31">
        <v>-10257705.67</v>
      </c>
      <c r="D11" s="31">
        <v>700035033.07000005</v>
      </c>
      <c r="E11" s="31">
        <v>175764844.87</v>
      </c>
      <c r="F11" s="31">
        <v>175377034.88999999</v>
      </c>
      <c r="G11" s="31">
        <v>524270188.20000005</v>
      </c>
    </row>
    <row r="12" spans="1:117" ht="18.75" x14ac:dyDescent="0.3">
      <c r="A12" s="52" t="s">
        <v>213</v>
      </c>
      <c r="B12" s="31">
        <v>124555869.81</v>
      </c>
      <c r="C12" s="31">
        <v>1226756.4700000007</v>
      </c>
      <c r="D12" s="31">
        <v>125782626.28</v>
      </c>
      <c r="E12" s="31">
        <v>29816750.16</v>
      </c>
      <c r="F12" s="31">
        <v>29243258.399999999</v>
      </c>
      <c r="G12" s="31">
        <v>95965876.120000005</v>
      </c>
    </row>
    <row r="13" spans="1:117" ht="18.75" x14ac:dyDescent="0.3">
      <c r="A13" s="52" t="s">
        <v>214</v>
      </c>
      <c r="B13" s="31">
        <v>113682055.64</v>
      </c>
      <c r="C13" s="31">
        <v>5768581.8700000001</v>
      </c>
      <c r="D13" s="31">
        <v>119450637.51000001</v>
      </c>
      <c r="E13" s="31">
        <v>67004234.829999998</v>
      </c>
      <c r="F13" s="31">
        <v>66574713.509999998</v>
      </c>
      <c r="G13" s="31">
        <v>52446402.680000007</v>
      </c>
    </row>
    <row r="14" spans="1:117" ht="18.75" x14ac:dyDescent="0.3">
      <c r="A14" s="52" t="s">
        <v>215</v>
      </c>
      <c r="B14" s="31">
        <v>172381104</v>
      </c>
      <c r="C14" s="31">
        <v>6091342.7699999996</v>
      </c>
      <c r="D14" s="31">
        <v>178472446.77000001</v>
      </c>
      <c r="E14" s="31">
        <v>45881327.460000001</v>
      </c>
      <c r="F14" s="31">
        <v>45881327.460000001</v>
      </c>
      <c r="G14" s="31">
        <v>132591119.31</v>
      </c>
    </row>
    <row r="15" spans="1:117" ht="18.75" x14ac:dyDescent="0.3">
      <c r="A15" s="52" t="s">
        <v>216</v>
      </c>
      <c r="B15" s="31">
        <v>855455417.05999994</v>
      </c>
      <c r="C15" s="31">
        <v>2975632.0300000003</v>
      </c>
      <c r="D15" s="31">
        <v>858431049.09000003</v>
      </c>
      <c r="E15" s="31">
        <v>232875549.47999999</v>
      </c>
      <c r="F15" s="31">
        <v>201939444.40000001</v>
      </c>
      <c r="G15" s="31">
        <v>625555499.61000001</v>
      </c>
    </row>
    <row r="16" spans="1:117" ht="18.75" x14ac:dyDescent="0.3">
      <c r="A16" s="52" t="s">
        <v>217</v>
      </c>
      <c r="B16" s="31">
        <v>53793934.909999996</v>
      </c>
      <c r="C16" s="31">
        <v>-2891835.28</v>
      </c>
      <c r="D16" s="31">
        <v>50902099.630000003</v>
      </c>
      <c r="E16" s="31">
        <v>0</v>
      </c>
      <c r="F16" s="31">
        <v>0</v>
      </c>
      <c r="G16" s="31">
        <v>50902099.630000003</v>
      </c>
    </row>
    <row r="17" spans="1:7" ht="18.75" x14ac:dyDescent="0.3">
      <c r="A17" s="52" t="s">
        <v>218</v>
      </c>
      <c r="B17" s="31">
        <v>111090202.95</v>
      </c>
      <c r="C17" s="31">
        <v>-23143.55</v>
      </c>
      <c r="D17" s="31">
        <v>111067059.40000001</v>
      </c>
      <c r="E17" s="31">
        <v>2905843.49</v>
      </c>
      <c r="F17" s="31">
        <v>2905843.49</v>
      </c>
      <c r="G17" s="31">
        <v>108161215.91000001</v>
      </c>
    </row>
    <row r="18" spans="1:7" s="11" customFormat="1" ht="18.75" x14ac:dyDescent="0.3">
      <c r="A18" s="52" t="s">
        <v>525</v>
      </c>
      <c r="B18" s="31">
        <v>19200000</v>
      </c>
      <c r="C18" s="31">
        <v>0</v>
      </c>
      <c r="D18" s="31">
        <v>19200000</v>
      </c>
      <c r="E18" s="31">
        <v>279.51</v>
      </c>
      <c r="F18" s="31">
        <v>279.51</v>
      </c>
      <c r="G18" s="31">
        <v>19199720.489999998</v>
      </c>
    </row>
    <row r="19" spans="1:7" ht="18.75" x14ac:dyDescent="0.3">
      <c r="A19" s="50" t="s">
        <v>219</v>
      </c>
      <c r="B19" s="53">
        <v>268939341.78999996</v>
      </c>
      <c r="C19" s="53">
        <v>-1905287.5199999989</v>
      </c>
      <c r="D19" s="53">
        <v>267034054.27000004</v>
      </c>
      <c r="E19" s="53">
        <v>45155293.31000001</v>
      </c>
      <c r="F19" s="53">
        <v>28912053.089999996</v>
      </c>
      <c r="G19" s="53">
        <v>221878760.95999998</v>
      </c>
    </row>
    <row r="20" spans="1:7" ht="37.5" x14ac:dyDescent="0.3">
      <c r="A20" s="54" t="s">
        <v>220</v>
      </c>
      <c r="B20" s="31">
        <v>48330246.420000002</v>
      </c>
      <c r="C20" s="31">
        <v>-3693720.4699999988</v>
      </c>
      <c r="D20" s="31">
        <v>44636525.950000003</v>
      </c>
      <c r="E20" s="31">
        <v>4850862.66</v>
      </c>
      <c r="F20" s="31">
        <v>2545293.34</v>
      </c>
      <c r="G20" s="31">
        <v>39785663.290000007</v>
      </c>
    </row>
    <row r="21" spans="1:7" ht="18.75" x14ac:dyDescent="0.3">
      <c r="A21" s="52" t="s">
        <v>221</v>
      </c>
      <c r="B21" s="31">
        <v>15655274.210000001</v>
      </c>
      <c r="C21" s="31">
        <v>840922.13999999966</v>
      </c>
      <c r="D21" s="31">
        <v>16496196.35</v>
      </c>
      <c r="E21" s="31">
        <v>1665787.51</v>
      </c>
      <c r="F21" s="31">
        <v>728853.81</v>
      </c>
      <c r="G21" s="31">
        <v>14830408.84</v>
      </c>
    </row>
    <row r="22" spans="1:7" ht="18.75" x14ac:dyDescent="0.3">
      <c r="A22" s="52" t="s">
        <v>222</v>
      </c>
      <c r="B22" s="31">
        <v>124920501</v>
      </c>
      <c r="C22" s="31">
        <v>203959.15999999997</v>
      </c>
      <c r="D22" s="31">
        <v>125124460.16</v>
      </c>
      <c r="E22" s="31">
        <v>30612909.969999999</v>
      </c>
      <c r="F22" s="31">
        <v>22494375.399999999</v>
      </c>
      <c r="G22" s="31">
        <v>94511550.189999998</v>
      </c>
    </row>
    <row r="23" spans="1:7" ht="18.75" x14ac:dyDescent="0.3">
      <c r="A23" s="52" t="s">
        <v>223</v>
      </c>
      <c r="B23" s="31">
        <v>24748885.100000001</v>
      </c>
      <c r="C23" s="31">
        <v>-1001816.04</v>
      </c>
      <c r="D23" s="31">
        <v>23747069.059999999</v>
      </c>
      <c r="E23" s="31">
        <v>1202123.17</v>
      </c>
      <c r="F23" s="31">
        <v>457320.8</v>
      </c>
      <c r="G23" s="31">
        <v>22544945.890000001</v>
      </c>
    </row>
    <row r="24" spans="1:7" ht="18.75" x14ac:dyDescent="0.3">
      <c r="A24" s="52" t="s">
        <v>224</v>
      </c>
      <c r="B24" s="31">
        <v>31203779.190000001</v>
      </c>
      <c r="C24" s="31">
        <v>593448.52</v>
      </c>
      <c r="D24" s="31">
        <v>31797227.710000001</v>
      </c>
      <c r="E24" s="31">
        <v>3185086.3</v>
      </c>
      <c r="F24" s="31">
        <v>1414175.41</v>
      </c>
      <c r="G24" s="31">
        <v>28612141.41</v>
      </c>
    </row>
    <row r="25" spans="1:7" ht="18.75" x14ac:dyDescent="0.3">
      <c r="A25" s="52" t="s">
        <v>225</v>
      </c>
      <c r="B25" s="31">
        <v>8993701.4800000004</v>
      </c>
      <c r="C25" s="31">
        <v>-145087.49000000022</v>
      </c>
      <c r="D25" s="31">
        <v>8848613.9900000002</v>
      </c>
      <c r="E25" s="31">
        <v>1673320.77</v>
      </c>
      <c r="F25" s="31">
        <v>663569.73</v>
      </c>
      <c r="G25" s="31">
        <v>7175293.2200000007</v>
      </c>
    </row>
    <row r="26" spans="1:7" ht="18.75" x14ac:dyDescent="0.3">
      <c r="A26" s="52" t="s">
        <v>226</v>
      </c>
      <c r="B26" s="31">
        <v>5709544.6900000004</v>
      </c>
      <c r="C26" s="31">
        <v>807215.67000000039</v>
      </c>
      <c r="D26" s="31">
        <v>6516760.3600000003</v>
      </c>
      <c r="E26" s="31">
        <v>1343189.34</v>
      </c>
      <c r="F26" s="31">
        <v>309534.65000000002</v>
      </c>
      <c r="G26" s="31">
        <v>5173571.0200000005</v>
      </c>
    </row>
    <row r="27" spans="1:7" ht="18.75" x14ac:dyDescent="0.3">
      <c r="A27" s="52" t="s">
        <v>227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8.75" x14ac:dyDescent="0.3">
      <c r="A28" s="52" t="s">
        <v>228</v>
      </c>
      <c r="B28" s="31">
        <v>9377409.6999999993</v>
      </c>
      <c r="C28" s="31">
        <v>489790.99</v>
      </c>
      <c r="D28" s="31">
        <v>9867200.6899999995</v>
      </c>
      <c r="E28" s="31">
        <v>622013.59</v>
      </c>
      <c r="F28" s="31">
        <v>298929.95</v>
      </c>
      <c r="G28" s="31">
        <v>9245187.0999999996</v>
      </c>
    </row>
    <row r="29" spans="1:7" ht="18.75" x14ac:dyDescent="0.3">
      <c r="A29" s="50" t="s">
        <v>229</v>
      </c>
      <c r="B29" s="53">
        <v>215179337.16999999</v>
      </c>
      <c r="C29" s="53">
        <v>5746605.4699999988</v>
      </c>
      <c r="D29" s="53">
        <v>220925942.63999999</v>
      </c>
      <c r="E29" s="53">
        <v>21518367.650000002</v>
      </c>
      <c r="F29" s="53">
        <v>13102511.890000001</v>
      </c>
      <c r="G29" s="53">
        <v>199407574.98999998</v>
      </c>
    </row>
    <row r="30" spans="1:7" ht="18.75" x14ac:dyDescent="0.3">
      <c r="A30" s="52" t="s">
        <v>230</v>
      </c>
      <c r="B30" s="31">
        <v>44704907.229999997</v>
      </c>
      <c r="C30" s="31">
        <v>97952.899999999907</v>
      </c>
      <c r="D30" s="31">
        <v>44802860.130000003</v>
      </c>
      <c r="E30" s="31">
        <v>4907038.63</v>
      </c>
      <c r="F30" s="31">
        <v>2906910.57</v>
      </c>
      <c r="G30" s="31">
        <v>39895821.5</v>
      </c>
    </row>
    <row r="31" spans="1:7" ht="18.75" x14ac:dyDescent="0.3">
      <c r="A31" s="52" t="s">
        <v>231</v>
      </c>
      <c r="B31" s="31">
        <v>8596125.6500000004</v>
      </c>
      <c r="C31" s="31">
        <v>-389056.72</v>
      </c>
      <c r="D31" s="31">
        <v>8207068.9299999997</v>
      </c>
      <c r="E31" s="31">
        <v>667965.44999999995</v>
      </c>
      <c r="F31" s="31">
        <v>397672.19</v>
      </c>
      <c r="G31" s="31">
        <v>7539103.4799999995</v>
      </c>
    </row>
    <row r="32" spans="1:7" ht="18.75" x14ac:dyDescent="0.3">
      <c r="A32" s="52" t="s">
        <v>232</v>
      </c>
      <c r="B32" s="31">
        <v>44983123.759999998</v>
      </c>
      <c r="C32" s="31">
        <v>2301046.6799999997</v>
      </c>
      <c r="D32" s="31">
        <v>47284170.439999998</v>
      </c>
      <c r="E32" s="31">
        <v>5543058.0999999996</v>
      </c>
      <c r="F32" s="31">
        <v>3761804.8</v>
      </c>
      <c r="G32" s="31">
        <v>41741112.339999996</v>
      </c>
    </row>
    <row r="33" spans="1:7" ht="18.75" x14ac:dyDescent="0.3">
      <c r="A33" s="52" t="s">
        <v>233</v>
      </c>
      <c r="B33" s="31">
        <v>4748487.43</v>
      </c>
      <c r="C33" s="31">
        <v>-112649.70000000001</v>
      </c>
      <c r="D33" s="31">
        <v>4635837.7300000004</v>
      </c>
      <c r="E33" s="31">
        <v>881375.52</v>
      </c>
      <c r="F33" s="31">
        <v>737825.13</v>
      </c>
      <c r="G33" s="31">
        <v>3754462.2100000004</v>
      </c>
    </row>
    <row r="34" spans="1:7" ht="18.75" x14ac:dyDescent="0.3">
      <c r="A34" s="54" t="s">
        <v>234</v>
      </c>
      <c r="B34" s="31">
        <v>46581194.25</v>
      </c>
      <c r="C34" s="31">
        <v>322855.90999999922</v>
      </c>
      <c r="D34" s="31">
        <v>46904050.159999996</v>
      </c>
      <c r="E34" s="31">
        <v>4478084.43</v>
      </c>
      <c r="F34" s="31">
        <v>2137848.7000000002</v>
      </c>
      <c r="G34" s="31">
        <v>42425965.729999997</v>
      </c>
    </row>
    <row r="35" spans="1:7" ht="18.75" x14ac:dyDescent="0.3">
      <c r="A35" s="52" t="s">
        <v>235</v>
      </c>
      <c r="B35" s="31">
        <v>12661363.91</v>
      </c>
      <c r="C35" s="31">
        <v>-466505.98999999976</v>
      </c>
      <c r="D35" s="31">
        <v>12194857.92</v>
      </c>
      <c r="E35" s="31">
        <v>993832.98</v>
      </c>
      <c r="F35" s="31">
        <v>562033.63</v>
      </c>
      <c r="G35" s="31">
        <v>11201024.939999999</v>
      </c>
    </row>
    <row r="36" spans="1:7" ht="18.75" x14ac:dyDescent="0.3">
      <c r="A36" s="52" t="s">
        <v>236</v>
      </c>
      <c r="B36" s="31">
        <v>25821692.66</v>
      </c>
      <c r="C36" s="31">
        <v>1365020.1099999999</v>
      </c>
      <c r="D36" s="31">
        <v>27186712.77</v>
      </c>
      <c r="E36" s="31">
        <v>1967520.51</v>
      </c>
      <c r="F36" s="31">
        <v>1013901.27</v>
      </c>
      <c r="G36" s="31">
        <v>25219192.259999998</v>
      </c>
    </row>
    <row r="37" spans="1:7" ht="18.75" x14ac:dyDescent="0.3">
      <c r="A37" s="52" t="s">
        <v>237</v>
      </c>
      <c r="B37" s="31">
        <v>8193995.9400000004</v>
      </c>
      <c r="C37" s="31">
        <v>4738253.29</v>
      </c>
      <c r="D37" s="31">
        <v>12932249.23</v>
      </c>
      <c r="E37" s="31">
        <v>1685061.37</v>
      </c>
      <c r="F37" s="31">
        <v>1370372.53</v>
      </c>
      <c r="G37" s="31">
        <v>11247187.859999999</v>
      </c>
    </row>
    <row r="38" spans="1:7" ht="18.75" x14ac:dyDescent="0.3">
      <c r="A38" s="52" t="s">
        <v>238</v>
      </c>
      <c r="B38" s="31">
        <v>18888446.34</v>
      </c>
      <c r="C38" s="31">
        <v>-2110311.0099999998</v>
      </c>
      <c r="D38" s="31">
        <v>16778135.329999998</v>
      </c>
      <c r="E38" s="31">
        <v>394430.66</v>
      </c>
      <c r="F38" s="31">
        <v>214143.07</v>
      </c>
      <c r="G38" s="31">
        <v>16383704.669999998</v>
      </c>
    </row>
    <row r="39" spans="1:7" ht="18.75" x14ac:dyDescent="0.3">
      <c r="A39" s="55" t="s">
        <v>239</v>
      </c>
      <c r="B39" s="53">
        <v>56958715.050000004</v>
      </c>
      <c r="C39" s="53">
        <v>7886561.9100000001</v>
      </c>
      <c r="D39" s="53">
        <v>64845276.960000008</v>
      </c>
      <c r="E39" s="53">
        <v>11111215.890000001</v>
      </c>
      <c r="F39" s="53">
        <v>11045993.870000001</v>
      </c>
      <c r="G39" s="53">
        <v>53734061.070000008</v>
      </c>
    </row>
    <row r="40" spans="1:7" ht="18.75" x14ac:dyDescent="0.3">
      <c r="A40" s="52" t="s">
        <v>240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ht="18.75" x14ac:dyDescent="0.3">
      <c r="A41" s="52" t="s">
        <v>241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ht="18.75" x14ac:dyDescent="0.3">
      <c r="A42" s="52" t="s">
        <v>242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ht="18.75" x14ac:dyDescent="0.3">
      <c r="A43" s="52" t="s">
        <v>243</v>
      </c>
      <c r="B43" s="31">
        <v>16527508.779999999</v>
      </c>
      <c r="C43" s="31">
        <v>7886561.9100000001</v>
      </c>
      <c r="D43" s="31">
        <v>24414070.690000001</v>
      </c>
      <c r="E43" s="31">
        <v>2408660.73</v>
      </c>
      <c r="F43" s="31">
        <v>2343438.71</v>
      </c>
      <c r="G43" s="31">
        <v>22005409.960000001</v>
      </c>
    </row>
    <row r="44" spans="1:7" ht="18.75" x14ac:dyDescent="0.3">
      <c r="A44" s="52" t="s">
        <v>244</v>
      </c>
      <c r="B44" s="31">
        <v>40431206.270000003</v>
      </c>
      <c r="C44" s="31">
        <v>0</v>
      </c>
      <c r="D44" s="31">
        <v>40431206.270000003</v>
      </c>
      <c r="E44" s="31">
        <v>8702555.1600000001</v>
      </c>
      <c r="F44" s="31">
        <v>8702555.1600000001</v>
      </c>
      <c r="G44" s="31">
        <v>31728651.110000003</v>
      </c>
    </row>
    <row r="45" spans="1:7" ht="18.75" x14ac:dyDescent="0.3">
      <c r="A45" s="52" t="s">
        <v>245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ht="18.75" x14ac:dyDescent="0.3">
      <c r="A46" s="52" t="s">
        <v>246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ht="18.75" x14ac:dyDescent="0.3">
      <c r="A47" s="52" t="s">
        <v>247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ht="18.75" x14ac:dyDescent="0.3">
      <c r="A48" s="52" t="s">
        <v>248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ht="18.75" x14ac:dyDescent="0.3">
      <c r="A49" s="55" t="s">
        <v>249</v>
      </c>
      <c r="B49" s="53">
        <v>46474671.040000007</v>
      </c>
      <c r="C49" s="53">
        <v>-9770540.3000000007</v>
      </c>
      <c r="D49" s="53">
        <v>36704130.739999995</v>
      </c>
      <c r="E49" s="53">
        <v>1258699.32</v>
      </c>
      <c r="F49" s="53">
        <v>232956.68000000002</v>
      </c>
      <c r="G49" s="53">
        <v>35445431.419999994</v>
      </c>
    </row>
    <row r="50" spans="1:7" ht="18.75" x14ac:dyDescent="0.3">
      <c r="A50" s="52" t="s">
        <v>250</v>
      </c>
      <c r="B50" s="31">
        <v>22062347.809999999</v>
      </c>
      <c r="C50" s="31">
        <v>-4867174.58</v>
      </c>
      <c r="D50" s="31">
        <v>17195173.23</v>
      </c>
      <c r="E50" s="31">
        <v>530005.82999999996</v>
      </c>
      <c r="F50" s="31">
        <v>200334.67</v>
      </c>
      <c r="G50" s="31">
        <v>16665167.4</v>
      </c>
    </row>
    <row r="51" spans="1:7" ht="18.75" x14ac:dyDescent="0.3">
      <c r="A51" s="52" t="s">
        <v>251</v>
      </c>
      <c r="B51" s="31">
        <v>7314277.1100000003</v>
      </c>
      <c r="C51" s="31">
        <v>-1917434.3100000005</v>
      </c>
      <c r="D51" s="31">
        <v>5396842.7999999998</v>
      </c>
      <c r="E51" s="31">
        <v>194075.62</v>
      </c>
      <c r="F51" s="31">
        <v>20815.009999999998</v>
      </c>
      <c r="G51" s="31">
        <v>5202767.18</v>
      </c>
    </row>
    <row r="52" spans="1:7" ht="18.75" x14ac:dyDescent="0.3">
      <c r="A52" s="52" t="s">
        <v>252</v>
      </c>
      <c r="B52" s="31">
        <v>12177460.75</v>
      </c>
      <c r="C52" s="31">
        <v>-3084859.74</v>
      </c>
      <c r="D52" s="31">
        <v>9092601.0099999998</v>
      </c>
      <c r="E52" s="31">
        <v>480286.01</v>
      </c>
      <c r="F52" s="31">
        <v>7990.6</v>
      </c>
      <c r="G52" s="31">
        <v>8612315</v>
      </c>
    </row>
    <row r="53" spans="1:7" ht="18.75" x14ac:dyDescent="0.3">
      <c r="A53" s="52" t="s">
        <v>253</v>
      </c>
      <c r="B53" s="31">
        <v>2213652.9900000002</v>
      </c>
      <c r="C53" s="31">
        <v>146150.73000000045</v>
      </c>
      <c r="D53" s="31">
        <v>2359803.7200000002</v>
      </c>
      <c r="E53" s="31">
        <v>0</v>
      </c>
      <c r="F53" s="31">
        <v>0</v>
      </c>
      <c r="G53" s="31">
        <v>2359803.7200000002</v>
      </c>
    </row>
    <row r="54" spans="1:7" ht="18.75" x14ac:dyDescent="0.3">
      <c r="A54" s="52" t="s">
        <v>254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ht="18.75" x14ac:dyDescent="0.3">
      <c r="A55" s="52" t="s">
        <v>255</v>
      </c>
      <c r="B55" s="31">
        <v>2706932.38</v>
      </c>
      <c r="C55" s="31">
        <v>-47222.399999999907</v>
      </c>
      <c r="D55" s="31">
        <v>2659709.98</v>
      </c>
      <c r="E55" s="31">
        <v>54331.86</v>
      </c>
      <c r="F55" s="31">
        <v>3816.4</v>
      </c>
      <c r="G55" s="31">
        <v>2605378.12</v>
      </c>
    </row>
    <row r="56" spans="1:7" ht="18.75" x14ac:dyDescent="0.3">
      <c r="A56" s="52" t="s">
        <v>256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8.75" x14ac:dyDescent="0.3">
      <c r="A57" s="52" t="s">
        <v>257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ht="18.75" x14ac:dyDescent="0.3">
      <c r="A58" s="52" t="s">
        <v>258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ht="18.75" x14ac:dyDescent="0.3">
      <c r="A59" s="50" t="s">
        <v>259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ht="18.75" x14ac:dyDescent="0.3">
      <c r="A60" s="52" t="s">
        <v>260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ht="18.75" x14ac:dyDescent="0.3">
      <c r="A61" s="52" t="s">
        <v>261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8.75" x14ac:dyDescent="0.3">
      <c r="A62" s="52" t="s">
        <v>262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ht="18.75" x14ac:dyDescent="0.3">
      <c r="A63" s="56" t="s">
        <v>263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</row>
    <row r="64" spans="1:7" ht="18.75" x14ac:dyDescent="0.3">
      <c r="A64" s="52" t="s">
        <v>264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ht="18.75" x14ac:dyDescent="0.3">
      <c r="A65" s="52" t="s">
        <v>265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ht="18.75" x14ac:dyDescent="0.3">
      <c r="A66" s="52" t="s">
        <v>266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ht="18.75" x14ac:dyDescent="0.3">
      <c r="A67" s="52" t="s">
        <v>267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ht="18.75" x14ac:dyDescent="0.3">
      <c r="A68" s="52" t="s">
        <v>268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ht="18.75" x14ac:dyDescent="0.3">
      <c r="A69" s="52" t="s">
        <v>25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ht="18.75" x14ac:dyDescent="0.3">
      <c r="A70" s="52" t="s">
        <v>269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ht="18.75" x14ac:dyDescent="0.3">
      <c r="A71" s="52" t="s">
        <v>270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18.75" x14ac:dyDescent="0.3">
      <c r="A72" s="50" t="s">
        <v>271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ht="18.75" x14ac:dyDescent="0.3">
      <c r="A73" s="52" t="s">
        <v>272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ht="18.75" x14ac:dyDescent="0.3">
      <c r="A74" s="52" t="s">
        <v>273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ht="18.75" x14ac:dyDescent="0.3">
      <c r="A75" s="52" t="s">
        <v>274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ht="18.75" x14ac:dyDescent="0.3">
      <c r="A76" s="50" t="s">
        <v>138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</row>
    <row r="77" spans="1:7" ht="18.75" x14ac:dyDescent="0.3">
      <c r="A77" s="52" t="s">
        <v>275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</row>
    <row r="78" spans="1:7" ht="18.75" x14ac:dyDescent="0.3">
      <c r="A78" s="52" t="s">
        <v>276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</row>
    <row r="79" spans="1:7" ht="18.75" x14ac:dyDescent="0.3">
      <c r="A79" s="52" t="s">
        <v>277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</row>
    <row r="80" spans="1:7" ht="18.75" x14ac:dyDescent="0.3">
      <c r="A80" s="52" t="s">
        <v>278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</row>
    <row r="81" spans="1:7" ht="18.75" x14ac:dyDescent="0.3">
      <c r="A81" s="52" t="s">
        <v>279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</row>
    <row r="82" spans="1:7" ht="18.75" x14ac:dyDescent="0.3">
      <c r="A82" s="52" t="s">
        <v>280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</row>
    <row r="83" spans="1:7" ht="18.75" x14ac:dyDescent="0.3">
      <c r="A83" s="52" t="s">
        <v>281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</row>
    <row r="84" spans="1:7" ht="18.75" x14ac:dyDescent="0.3">
      <c r="A84" s="50" t="s">
        <v>282</v>
      </c>
      <c r="B84" s="31">
        <v>257405716.32999998</v>
      </c>
      <c r="C84" s="31">
        <v>-1.862645149230957E-9</v>
      </c>
      <c r="D84" s="31">
        <v>257405716.32999998</v>
      </c>
      <c r="E84" s="31">
        <v>19170615.75</v>
      </c>
      <c r="F84" s="31">
        <v>16959670.110000003</v>
      </c>
      <c r="G84" s="31">
        <v>238235100.57999995</v>
      </c>
    </row>
    <row r="85" spans="1:7" ht="18.75" x14ac:dyDescent="0.3">
      <c r="A85" s="50" t="s">
        <v>283</v>
      </c>
      <c r="B85" s="53">
        <v>42559495.129999995</v>
      </c>
      <c r="C85" s="53">
        <v>2821617.12</v>
      </c>
      <c r="D85" s="53">
        <v>45381112.25</v>
      </c>
      <c r="E85" s="53">
        <v>4399656.4000000004</v>
      </c>
      <c r="F85" s="53">
        <v>4399656.4000000004</v>
      </c>
      <c r="G85" s="53">
        <v>40981455.849999994</v>
      </c>
    </row>
    <row r="86" spans="1:7" ht="18.75" x14ac:dyDescent="0.3">
      <c r="A86" s="52" t="s">
        <v>212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</row>
    <row r="87" spans="1:7" ht="18.75" x14ac:dyDescent="0.3">
      <c r="A87" s="52" t="s">
        <v>213</v>
      </c>
      <c r="B87" s="31">
        <v>24597427.780000001</v>
      </c>
      <c r="C87" s="31">
        <v>2067189.5</v>
      </c>
      <c r="D87" s="31">
        <v>26664617.280000001</v>
      </c>
      <c r="E87" s="31">
        <v>2130723.7400000002</v>
      </c>
      <c r="F87" s="31">
        <v>2130723.7400000002</v>
      </c>
      <c r="G87" s="31">
        <v>24533893.539999999</v>
      </c>
    </row>
    <row r="88" spans="1:7" ht="18.75" x14ac:dyDescent="0.3">
      <c r="A88" s="52" t="s">
        <v>214</v>
      </c>
      <c r="B88" s="31">
        <v>14259011.619999999</v>
      </c>
      <c r="C88" s="31">
        <v>331719.66000000015</v>
      </c>
      <c r="D88" s="31">
        <v>14590731.279999999</v>
      </c>
      <c r="E88" s="31">
        <v>1732657.97</v>
      </c>
      <c r="F88" s="31">
        <v>1732657.97</v>
      </c>
      <c r="G88" s="31">
        <v>12858073.309999999</v>
      </c>
    </row>
    <row r="89" spans="1:7" ht="18.75" x14ac:dyDescent="0.3">
      <c r="A89" s="52" t="s">
        <v>215</v>
      </c>
      <c r="B89" s="31">
        <v>3693280.26</v>
      </c>
      <c r="C89" s="31">
        <v>361624.88</v>
      </c>
      <c r="D89" s="31">
        <v>4054905.14</v>
      </c>
      <c r="E89" s="31">
        <v>462317.66</v>
      </c>
      <c r="F89" s="31">
        <v>462317.66</v>
      </c>
      <c r="G89" s="31">
        <v>3592587.48</v>
      </c>
    </row>
    <row r="90" spans="1:7" ht="18.75" x14ac:dyDescent="0.3">
      <c r="A90" s="52" t="s">
        <v>216</v>
      </c>
      <c r="B90" s="31">
        <v>9775.4699999999993</v>
      </c>
      <c r="C90" s="31">
        <v>61083.08</v>
      </c>
      <c r="D90" s="31">
        <v>70858.55</v>
      </c>
      <c r="E90" s="31">
        <v>73957.03</v>
      </c>
      <c r="F90" s="31">
        <v>73957.03</v>
      </c>
      <c r="G90" s="31">
        <v>-3098.4799999999959</v>
      </c>
    </row>
    <row r="91" spans="1:7" ht="18.75" x14ac:dyDescent="0.3">
      <c r="A91" s="52" t="s">
        <v>217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</row>
    <row r="92" spans="1:7" ht="18.75" x14ac:dyDescent="0.3">
      <c r="A92" s="52" t="s">
        <v>218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</row>
    <row r="93" spans="1:7" s="11" customFormat="1" ht="18.75" x14ac:dyDescent="0.3">
      <c r="A93" s="52" t="s">
        <v>525</v>
      </c>
      <c r="B93" s="31">
        <v>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</row>
    <row r="94" spans="1:7" ht="18.75" x14ac:dyDescent="0.3">
      <c r="A94" s="50" t="s">
        <v>284</v>
      </c>
      <c r="B94" s="53">
        <v>59176423.969999999</v>
      </c>
      <c r="C94" s="53">
        <v>-2942845.68</v>
      </c>
      <c r="D94" s="53">
        <v>56233578.289999999</v>
      </c>
      <c r="E94" s="53">
        <v>4523597.6300000008</v>
      </c>
      <c r="F94" s="53">
        <v>3725086.57</v>
      </c>
      <c r="G94" s="53">
        <v>51709980.660000004</v>
      </c>
    </row>
    <row r="95" spans="1:7" ht="37.5" x14ac:dyDescent="0.3">
      <c r="A95" s="54" t="s">
        <v>220</v>
      </c>
      <c r="B95" s="31">
        <v>18062552.449999999</v>
      </c>
      <c r="C95" s="31">
        <v>-4008767.5</v>
      </c>
      <c r="D95" s="31">
        <v>14053784.949999999</v>
      </c>
      <c r="E95" s="31">
        <v>432922.77</v>
      </c>
      <c r="F95" s="31">
        <v>411194.08</v>
      </c>
      <c r="G95" s="31">
        <v>13620862.18</v>
      </c>
    </row>
    <row r="96" spans="1:7" ht="18.75" x14ac:dyDescent="0.3">
      <c r="A96" s="52" t="s">
        <v>221</v>
      </c>
      <c r="B96" s="31">
        <v>2522653.7400000002</v>
      </c>
      <c r="C96" s="31">
        <v>-383876.53999999992</v>
      </c>
      <c r="D96" s="31">
        <v>2138777.2000000002</v>
      </c>
      <c r="E96" s="31">
        <v>95639.57</v>
      </c>
      <c r="F96" s="31">
        <v>64954.27</v>
      </c>
      <c r="G96" s="31">
        <v>2043137.6300000001</v>
      </c>
    </row>
    <row r="97" spans="1:7" ht="18.75" x14ac:dyDescent="0.3">
      <c r="A97" s="52" t="s">
        <v>222</v>
      </c>
      <c r="B97" s="31">
        <v>7675.54</v>
      </c>
      <c r="C97" s="31">
        <v>-1035.3700000000001</v>
      </c>
      <c r="D97" s="31">
        <v>6640.17</v>
      </c>
      <c r="E97" s="31">
        <v>0</v>
      </c>
      <c r="F97" s="31">
        <v>0</v>
      </c>
      <c r="G97" s="31">
        <v>6640.17</v>
      </c>
    </row>
    <row r="98" spans="1:7" ht="18.75" x14ac:dyDescent="0.3">
      <c r="A98" s="52" t="s">
        <v>223</v>
      </c>
      <c r="B98" s="31">
        <v>7694953.6399999997</v>
      </c>
      <c r="C98" s="31">
        <v>467528.23</v>
      </c>
      <c r="D98" s="31">
        <v>8162481.8700000001</v>
      </c>
      <c r="E98" s="31">
        <v>226213.09</v>
      </c>
      <c r="F98" s="31">
        <v>213028.61</v>
      </c>
      <c r="G98" s="31">
        <v>7936268.7800000003</v>
      </c>
    </row>
    <row r="99" spans="1:7" ht="18.75" x14ac:dyDescent="0.3">
      <c r="A99" s="52" t="s">
        <v>224</v>
      </c>
      <c r="B99" s="31">
        <v>27085772.170000002</v>
      </c>
      <c r="C99" s="31">
        <v>1189376.75</v>
      </c>
      <c r="D99" s="31">
        <v>28275148.920000002</v>
      </c>
      <c r="E99" s="31">
        <v>3454119.06</v>
      </c>
      <c r="F99" s="31">
        <v>2744239</v>
      </c>
      <c r="G99" s="31">
        <v>24821029.860000003</v>
      </c>
    </row>
    <row r="100" spans="1:7" ht="18.75" x14ac:dyDescent="0.3">
      <c r="A100" s="52" t="s">
        <v>225</v>
      </c>
      <c r="B100" s="31">
        <v>2555416.44</v>
      </c>
      <c r="C100" s="31">
        <v>-511159.52</v>
      </c>
      <c r="D100" s="31">
        <v>2044256.92</v>
      </c>
      <c r="E100" s="31">
        <v>21363.71</v>
      </c>
      <c r="F100" s="31">
        <v>3355.59</v>
      </c>
      <c r="G100" s="31">
        <v>2022893.21</v>
      </c>
    </row>
    <row r="101" spans="1:7" ht="18.75" x14ac:dyDescent="0.3">
      <c r="A101" s="52" t="s">
        <v>226</v>
      </c>
      <c r="B101" s="31">
        <v>56105.599999999999</v>
      </c>
      <c r="C101" s="31">
        <v>4898.9000000000015</v>
      </c>
      <c r="D101" s="31">
        <v>61004.5</v>
      </c>
      <c r="E101" s="31">
        <v>7487.45</v>
      </c>
      <c r="F101" s="31">
        <v>7245.43</v>
      </c>
      <c r="G101" s="31">
        <v>53517.05</v>
      </c>
    </row>
    <row r="102" spans="1:7" ht="18.75" x14ac:dyDescent="0.3">
      <c r="A102" s="52" t="s">
        <v>227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</row>
    <row r="103" spans="1:7" ht="18.75" x14ac:dyDescent="0.3">
      <c r="A103" s="52" t="s">
        <v>228</v>
      </c>
      <c r="B103" s="31">
        <v>1191294.3899999999</v>
      </c>
      <c r="C103" s="31">
        <v>300189.37</v>
      </c>
      <c r="D103" s="31">
        <v>1491483.76</v>
      </c>
      <c r="E103" s="31">
        <v>285851.98</v>
      </c>
      <c r="F103" s="31">
        <v>281069.59000000003</v>
      </c>
      <c r="G103" s="31">
        <v>1205631.78</v>
      </c>
    </row>
    <row r="104" spans="1:7" ht="18.75" x14ac:dyDescent="0.3">
      <c r="A104" s="50" t="s">
        <v>229</v>
      </c>
      <c r="B104" s="53">
        <v>58264697.68</v>
      </c>
      <c r="C104" s="53">
        <v>8575255.3600000013</v>
      </c>
      <c r="D104" s="53">
        <v>66839953.039999999</v>
      </c>
      <c r="E104" s="53">
        <v>5993099.3700000001</v>
      </c>
      <c r="F104" s="53">
        <v>5272432.3100000005</v>
      </c>
      <c r="G104" s="53">
        <v>60846853.669999994</v>
      </c>
    </row>
    <row r="105" spans="1:7" ht="18.75" x14ac:dyDescent="0.3">
      <c r="A105" s="52" t="s">
        <v>230</v>
      </c>
      <c r="B105" s="31">
        <v>137452.64000000001</v>
      </c>
      <c r="C105" s="31">
        <v>71139.44</v>
      </c>
      <c r="D105" s="31">
        <v>208592.08</v>
      </c>
      <c r="E105" s="31">
        <v>6861.25</v>
      </c>
      <c r="F105" s="31">
        <v>4884.22</v>
      </c>
      <c r="G105" s="31">
        <v>201730.83</v>
      </c>
    </row>
    <row r="106" spans="1:7" ht="18.75" x14ac:dyDescent="0.3">
      <c r="A106" s="52" t="s">
        <v>231</v>
      </c>
      <c r="B106" s="31">
        <v>423096.05</v>
      </c>
      <c r="C106" s="31">
        <v>118347.33</v>
      </c>
      <c r="D106" s="31">
        <v>541443.38</v>
      </c>
      <c r="E106" s="31">
        <v>113466.01</v>
      </c>
      <c r="F106" s="31">
        <v>98868.6</v>
      </c>
      <c r="G106" s="31">
        <v>427977.37</v>
      </c>
    </row>
    <row r="107" spans="1:7" ht="18.75" x14ac:dyDescent="0.3">
      <c r="A107" s="52" t="s">
        <v>232</v>
      </c>
      <c r="B107" s="31">
        <v>11198160.17</v>
      </c>
      <c r="C107" s="31">
        <v>89843.970000000205</v>
      </c>
      <c r="D107" s="31">
        <v>11288004.140000001</v>
      </c>
      <c r="E107" s="31">
        <v>924478.88</v>
      </c>
      <c r="F107" s="31">
        <v>800010.01</v>
      </c>
      <c r="G107" s="31">
        <v>10363525.26</v>
      </c>
    </row>
    <row r="108" spans="1:7" ht="18.75" x14ac:dyDescent="0.3">
      <c r="A108" s="52" t="s">
        <v>233</v>
      </c>
      <c r="B108" s="31">
        <v>1229414.2</v>
      </c>
      <c r="C108" s="31">
        <v>156013.20000000001</v>
      </c>
      <c r="D108" s="31">
        <v>1385427.4</v>
      </c>
      <c r="E108" s="31">
        <v>35603.18</v>
      </c>
      <c r="F108" s="31">
        <v>35603.18</v>
      </c>
      <c r="G108" s="31">
        <v>1349824.22</v>
      </c>
    </row>
    <row r="109" spans="1:7" ht="18.75" x14ac:dyDescent="0.3">
      <c r="A109" s="54" t="s">
        <v>234</v>
      </c>
      <c r="B109" s="31">
        <v>5524981.3099999996</v>
      </c>
      <c r="C109" s="31">
        <v>3559778.02</v>
      </c>
      <c r="D109" s="31">
        <v>9084759.3300000001</v>
      </c>
      <c r="E109" s="31">
        <v>1866078.7</v>
      </c>
      <c r="F109" s="31">
        <v>1806630.79</v>
      </c>
      <c r="G109" s="31">
        <v>7218680.6299999999</v>
      </c>
    </row>
    <row r="110" spans="1:7" ht="18.75" x14ac:dyDescent="0.3">
      <c r="A110" s="52" t="s">
        <v>235</v>
      </c>
      <c r="B110" s="31">
        <v>2654211.92</v>
      </c>
      <c r="C110" s="31">
        <v>158547.04000000004</v>
      </c>
      <c r="D110" s="31">
        <v>2812758.96</v>
      </c>
      <c r="E110" s="31">
        <v>343442.71</v>
      </c>
      <c r="F110" s="31">
        <v>318147.19</v>
      </c>
      <c r="G110" s="31">
        <v>2469316.25</v>
      </c>
    </row>
    <row r="111" spans="1:7" ht="18.75" x14ac:dyDescent="0.3">
      <c r="A111" s="52" t="s">
        <v>236</v>
      </c>
      <c r="B111" s="31">
        <v>24249793.280000001</v>
      </c>
      <c r="C111" s="31">
        <v>3572751.7800000012</v>
      </c>
      <c r="D111" s="31">
        <v>27822545.059999999</v>
      </c>
      <c r="E111" s="31">
        <v>1817588.39</v>
      </c>
      <c r="F111" s="31">
        <v>1466003.9</v>
      </c>
      <c r="G111" s="31">
        <v>26004956.669999998</v>
      </c>
    </row>
    <row r="112" spans="1:7" ht="18.75" x14ac:dyDescent="0.3">
      <c r="A112" s="52" t="s">
        <v>237</v>
      </c>
      <c r="B112" s="31">
        <v>12659281.48</v>
      </c>
      <c r="C112" s="31">
        <v>65721.960000000079</v>
      </c>
      <c r="D112" s="31">
        <v>12725003.439999999</v>
      </c>
      <c r="E112" s="31">
        <v>756902.63</v>
      </c>
      <c r="F112" s="31">
        <v>613606.80000000005</v>
      </c>
      <c r="G112" s="31">
        <v>11968100.809999999</v>
      </c>
    </row>
    <row r="113" spans="1:7" ht="18.75" x14ac:dyDescent="0.3">
      <c r="A113" s="52" t="s">
        <v>238</v>
      </c>
      <c r="B113" s="31">
        <v>188306.63</v>
      </c>
      <c r="C113" s="31">
        <v>783112.62</v>
      </c>
      <c r="D113" s="31">
        <v>971419.25</v>
      </c>
      <c r="E113" s="31">
        <v>128677.62</v>
      </c>
      <c r="F113" s="31">
        <v>128677.62</v>
      </c>
      <c r="G113" s="31">
        <v>842741.63</v>
      </c>
    </row>
    <row r="114" spans="1:7" ht="18.75" x14ac:dyDescent="0.3">
      <c r="A114" s="55" t="s">
        <v>239</v>
      </c>
      <c r="B114" s="53">
        <v>36940448.439999998</v>
      </c>
      <c r="C114" s="53">
        <v>665978.73999999976</v>
      </c>
      <c r="D114" s="53">
        <v>37606427.18</v>
      </c>
      <c r="E114" s="53">
        <v>2654966.63</v>
      </c>
      <c r="F114" s="53">
        <v>2267304.0699999998</v>
      </c>
      <c r="G114" s="53">
        <v>34951460.549999997</v>
      </c>
    </row>
    <row r="115" spans="1:7" ht="18.75" x14ac:dyDescent="0.3">
      <c r="A115" s="52" t="s">
        <v>240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</row>
    <row r="116" spans="1:7" ht="18.75" x14ac:dyDescent="0.3">
      <c r="A116" s="52" t="s">
        <v>241</v>
      </c>
      <c r="B116" s="31">
        <v>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</row>
    <row r="117" spans="1:7" ht="18.75" x14ac:dyDescent="0.3">
      <c r="A117" s="52" t="s">
        <v>242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</row>
    <row r="118" spans="1:7" ht="18.75" x14ac:dyDescent="0.3">
      <c r="A118" s="52" t="s">
        <v>243</v>
      </c>
      <c r="B118" s="31">
        <v>18975078.440000001</v>
      </c>
      <c r="C118" s="31">
        <v>665978.73999999976</v>
      </c>
      <c r="D118" s="31">
        <v>19641057.18</v>
      </c>
      <c r="E118" s="31">
        <v>2654966.63</v>
      </c>
      <c r="F118" s="31">
        <v>2267304.0699999998</v>
      </c>
      <c r="G118" s="31">
        <v>16986090.550000001</v>
      </c>
    </row>
    <row r="119" spans="1:7" ht="18.75" x14ac:dyDescent="0.3">
      <c r="A119" s="52" t="s">
        <v>244</v>
      </c>
      <c r="B119" s="31">
        <v>17965370</v>
      </c>
      <c r="C119" s="31">
        <v>0</v>
      </c>
      <c r="D119" s="31">
        <v>17965370</v>
      </c>
      <c r="E119" s="31">
        <v>0</v>
      </c>
      <c r="F119" s="31">
        <v>0</v>
      </c>
      <c r="G119" s="31">
        <v>17965370</v>
      </c>
    </row>
    <row r="120" spans="1:7" ht="18.75" x14ac:dyDescent="0.3">
      <c r="A120" s="52" t="s">
        <v>245</v>
      </c>
      <c r="B120" s="31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</row>
    <row r="121" spans="1:7" ht="18.75" x14ac:dyDescent="0.3">
      <c r="A121" s="52" t="s">
        <v>246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</row>
    <row r="122" spans="1:7" ht="18.75" x14ac:dyDescent="0.3">
      <c r="A122" s="52" t="s">
        <v>247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</row>
    <row r="123" spans="1:7" ht="18.75" x14ac:dyDescent="0.3">
      <c r="A123" s="52" t="s">
        <v>248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</row>
    <row r="124" spans="1:7" ht="18.75" x14ac:dyDescent="0.3">
      <c r="A124" s="55" t="s">
        <v>249</v>
      </c>
      <c r="B124" s="53">
        <v>60464651.109999999</v>
      </c>
      <c r="C124" s="53">
        <v>-9120005.5400000028</v>
      </c>
      <c r="D124" s="53">
        <v>51344645.57</v>
      </c>
      <c r="E124" s="53">
        <v>1599295.72</v>
      </c>
      <c r="F124" s="53">
        <v>1295190.76</v>
      </c>
      <c r="G124" s="53">
        <v>49745349.850000001</v>
      </c>
    </row>
    <row r="125" spans="1:7" ht="18.75" x14ac:dyDescent="0.3">
      <c r="A125" s="52" t="s">
        <v>250</v>
      </c>
      <c r="B125" s="31">
        <v>21560227.989999998</v>
      </c>
      <c r="C125" s="31">
        <v>-7867580.1800000006</v>
      </c>
      <c r="D125" s="31">
        <v>13692647.810000001</v>
      </c>
      <c r="E125" s="31">
        <v>757137.26</v>
      </c>
      <c r="F125" s="31">
        <v>651802.92000000004</v>
      </c>
      <c r="G125" s="31">
        <v>12935510.550000001</v>
      </c>
    </row>
    <row r="126" spans="1:7" ht="18.75" x14ac:dyDescent="0.3">
      <c r="A126" s="52" t="s">
        <v>251</v>
      </c>
      <c r="B126" s="31">
        <v>5253367.82</v>
      </c>
      <c r="C126" s="31">
        <v>369073.39</v>
      </c>
      <c r="D126" s="31">
        <v>5622441.21</v>
      </c>
      <c r="E126" s="31">
        <v>107048.36</v>
      </c>
      <c r="F126" s="31">
        <v>75279.679999999993</v>
      </c>
      <c r="G126" s="31">
        <v>5515392.8499999996</v>
      </c>
    </row>
    <row r="127" spans="1:7" ht="18.75" x14ac:dyDescent="0.3">
      <c r="A127" s="52" t="s">
        <v>252</v>
      </c>
      <c r="B127" s="31">
        <v>27444719.710000001</v>
      </c>
      <c r="C127" s="31">
        <v>-1404851.2000000002</v>
      </c>
      <c r="D127" s="31">
        <v>26039868.510000002</v>
      </c>
      <c r="E127" s="31">
        <v>697006.63</v>
      </c>
      <c r="F127" s="31">
        <v>530004.68999999994</v>
      </c>
      <c r="G127" s="31">
        <v>25342861.880000003</v>
      </c>
    </row>
    <row r="128" spans="1:7" ht="18.75" x14ac:dyDescent="0.3">
      <c r="A128" s="52" t="s">
        <v>253</v>
      </c>
      <c r="B128" s="31">
        <v>375504.82</v>
      </c>
      <c r="C128" s="31">
        <v>0</v>
      </c>
      <c r="D128" s="31">
        <v>375504.82</v>
      </c>
      <c r="E128" s="31">
        <v>0</v>
      </c>
      <c r="F128" s="31">
        <v>0</v>
      </c>
      <c r="G128" s="31">
        <v>375504.82</v>
      </c>
    </row>
    <row r="129" spans="1:7" ht="18.75" x14ac:dyDescent="0.3">
      <c r="A129" s="52" t="s">
        <v>254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</row>
    <row r="130" spans="1:7" ht="18.75" x14ac:dyDescent="0.3">
      <c r="A130" s="52" t="s">
        <v>255</v>
      </c>
      <c r="B130" s="31">
        <v>5709350.7699999996</v>
      </c>
      <c r="C130" s="31">
        <v>-216647.54999999993</v>
      </c>
      <c r="D130" s="31">
        <v>5492703.2199999997</v>
      </c>
      <c r="E130" s="31">
        <v>38103.47</v>
      </c>
      <c r="F130" s="31">
        <v>38103.47</v>
      </c>
      <c r="G130" s="31">
        <v>5454599.75</v>
      </c>
    </row>
    <row r="131" spans="1:7" ht="18.75" x14ac:dyDescent="0.3">
      <c r="A131" s="52" t="s">
        <v>256</v>
      </c>
      <c r="B131" s="31">
        <v>0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</row>
    <row r="132" spans="1:7" ht="18.75" x14ac:dyDescent="0.3">
      <c r="A132" s="52" t="s">
        <v>257</v>
      </c>
      <c r="B132" s="31">
        <v>0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</row>
    <row r="133" spans="1:7" ht="18.75" x14ac:dyDescent="0.3">
      <c r="A133" s="52" t="s">
        <v>258</v>
      </c>
      <c r="B133" s="31">
        <v>121480</v>
      </c>
      <c r="C133" s="31">
        <v>0</v>
      </c>
      <c r="D133" s="31">
        <v>121480</v>
      </c>
      <c r="E133" s="31">
        <v>0</v>
      </c>
      <c r="F133" s="31">
        <v>0</v>
      </c>
      <c r="G133" s="31">
        <v>121480</v>
      </c>
    </row>
    <row r="134" spans="1:7" ht="18.75" x14ac:dyDescent="0.3">
      <c r="A134" s="50" t="s">
        <v>259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</row>
    <row r="135" spans="1:7" ht="18.75" x14ac:dyDescent="0.3">
      <c r="A135" s="52" t="s">
        <v>260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</row>
    <row r="136" spans="1:7" ht="18.75" x14ac:dyDescent="0.3">
      <c r="A136" s="52" t="s">
        <v>261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</row>
    <row r="137" spans="1:7" ht="18.75" x14ac:dyDescent="0.3">
      <c r="A137" s="52" t="s">
        <v>262</v>
      </c>
      <c r="B137" s="3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</row>
    <row r="138" spans="1:7" ht="18.75" x14ac:dyDescent="0.3">
      <c r="A138" s="55" t="s">
        <v>285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</row>
    <row r="139" spans="1:7" ht="18.75" x14ac:dyDescent="0.3">
      <c r="A139" s="52" t="s">
        <v>264</v>
      </c>
      <c r="B139" s="31">
        <v>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</row>
    <row r="140" spans="1:7" ht="18.75" x14ac:dyDescent="0.3">
      <c r="A140" s="52" t="s">
        <v>265</v>
      </c>
      <c r="B140" s="31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</row>
    <row r="141" spans="1:7" ht="18.75" x14ac:dyDescent="0.3">
      <c r="A141" s="52" t="s">
        <v>266</v>
      </c>
      <c r="B141" s="31">
        <v>0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</row>
    <row r="142" spans="1:7" ht="18.75" x14ac:dyDescent="0.3">
      <c r="A142" s="52" t="s">
        <v>267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</row>
    <row r="143" spans="1:7" ht="18.75" x14ac:dyDescent="0.3">
      <c r="A143" s="52" t="s">
        <v>268</v>
      </c>
      <c r="B143" s="31">
        <v>0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</row>
    <row r="144" spans="1:7" ht="18.75" x14ac:dyDescent="0.3">
      <c r="A144" s="52" t="s">
        <v>375</v>
      </c>
      <c r="B144" s="31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</row>
    <row r="145" spans="1:7" ht="18.75" x14ac:dyDescent="0.3">
      <c r="A145" s="52" t="s">
        <v>269</v>
      </c>
      <c r="B145" s="31">
        <v>0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</row>
    <row r="146" spans="1:7" ht="18.75" x14ac:dyDescent="0.3">
      <c r="A146" s="52" t="s">
        <v>270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</row>
    <row r="147" spans="1:7" ht="18.75" x14ac:dyDescent="0.3">
      <c r="A147" s="50" t="s">
        <v>271</v>
      </c>
      <c r="B147" s="53">
        <v>0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</row>
    <row r="148" spans="1:7" ht="18.75" x14ac:dyDescent="0.3">
      <c r="A148" s="52" t="s">
        <v>272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</row>
    <row r="149" spans="1:7" ht="18.75" x14ac:dyDescent="0.3">
      <c r="A149" s="52" t="s">
        <v>273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</row>
    <row r="150" spans="1:7" ht="18.75" x14ac:dyDescent="0.3">
      <c r="A150" s="52" t="s">
        <v>274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</row>
    <row r="151" spans="1:7" ht="18.75" x14ac:dyDescent="0.3">
      <c r="A151" s="50" t="s">
        <v>138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</row>
    <row r="152" spans="1:7" ht="18.75" x14ac:dyDescent="0.3">
      <c r="A152" s="52" t="s">
        <v>275</v>
      </c>
      <c r="B152" s="31">
        <v>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</row>
    <row r="153" spans="1:7" ht="18.75" x14ac:dyDescent="0.3">
      <c r="A153" s="52" t="s">
        <v>276</v>
      </c>
      <c r="B153" s="31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</row>
    <row r="154" spans="1:7" ht="18.75" x14ac:dyDescent="0.3">
      <c r="A154" s="52" t="s">
        <v>277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</row>
    <row r="155" spans="1:7" ht="18.75" x14ac:dyDescent="0.3">
      <c r="A155" s="52" t="s">
        <v>278</v>
      </c>
      <c r="B155" s="31">
        <v>0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</row>
    <row r="156" spans="1:7" ht="18.75" x14ac:dyDescent="0.3">
      <c r="A156" s="52" t="s">
        <v>279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</row>
    <row r="157" spans="1:7" ht="18.75" x14ac:dyDescent="0.3">
      <c r="A157" s="52" t="s">
        <v>280</v>
      </c>
      <c r="B157" s="31">
        <v>0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</row>
    <row r="158" spans="1:7" ht="18.75" x14ac:dyDescent="0.3">
      <c r="A158" s="52" t="s">
        <v>281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</row>
    <row r="159" spans="1:7" ht="18.75" x14ac:dyDescent="0.3">
      <c r="A159" s="57"/>
      <c r="B159" s="31"/>
      <c r="C159" s="27"/>
      <c r="D159" s="27"/>
      <c r="E159" s="27"/>
      <c r="F159" s="27"/>
      <c r="G159" s="27"/>
    </row>
    <row r="160" spans="1:7" ht="18.75" x14ac:dyDescent="0.3">
      <c r="A160" s="50" t="s">
        <v>286</v>
      </c>
      <c r="B160" s="31">
        <v>3005409104.4900002</v>
      </c>
      <c r="C160" s="32">
        <v>4846968.1999999974</v>
      </c>
      <c r="D160" s="32">
        <v>3010256072.6900001</v>
      </c>
      <c r="E160" s="32">
        <v>652463021.72000003</v>
      </c>
      <c r="F160" s="32">
        <v>592175087.29999995</v>
      </c>
      <c r="G160" s="32">
        <v>2357793050.9700003</v>
      </c>
    </row>
    <row r="161" spans="1:7" ht="18.75" x14ac:dyDescent="0.3">
      <c r="A161" s="58"/>
      <c r="B161" s="2"/>
      <c r="C161" s="2"/>
      <c r="D161" s="2"/>
      <c r="E161" s="2"/>
      <c r="F161" s="2"/>
      <c r="G161" s="2"/>
    </row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75" bottom="0.75" header="0.3" footer="0.3"/>
  <pageSetup scale="44" orientation="portrait" r:id="rId1"/>
  <rowBreaks count="2" manualBreakCount="2">
    <brk id="75" max="16383" man="1"/>
    <brk id="1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zoomScale="80" zoomScaleNormal="80" workbookViewId="0">
      <selection activeCell="B9" sqref="B9:G15"/>
    </sheetView>
  </sheetViews>
  <sheetFormatPr baseColWidth="10" defaultRowHeight="15" customHeight="1" x14ac:dyDescent="0.25"/>
  <cols>
    <col min="1" max="1" width="46.28515625" customWidth="1"/>
    <col min="2" max="2" width="17.85546875" bestFit="1" customWidth="1"/>
    <col min="3" max="3" width="16" bestFit="1" customWidth="1"/>
    <col min="4" max="7" width="17.85546875" bestFit="1" customWidth="1"/>
  </cols>
  <sheetData>
    <row r="1" spans="1:7" s="11" customFormat="1" ht="15" customHeight="1" x14ac:dyDescent="0.25">
      <c r="A1" s="1"/>
      <c r="B1" s="1"/>
      <c r="C1" s="1"/>
      <c r="D1" s="1"/>
      <c r="E1" s="1"/>
      <c r="F1" s="1"/>
      <c r="G1" s="1"/>
    </row>
    <row r="2" spans="1:7" s="11" customFormat="1" ht="15" customHeight="1" x14ac:dyDescent="0.25">
      <c r="A2" s="1"/>
      <c r="B2" s="1"/>
      <c r="C2" s="1"/>
      <c r="D2" s="1"/>
      <c r="E2" s="1"/>
      <c r="F2" s="1"/>
      <c r="G2" s="1"/>
    </row>
    <row r="3" spans="1:7" s="11" customFormat="1" ht="15" customHeight="1" x14ac:dyDescent="0.25">
      <c r="A3" s="226" t="s">
        <v>523</v>
      </c>
      <c r="B3" s="227"/>
      <c r="C3" s="227"/>
      <c r="D3" s="227"/>
      <c r="E3" s="227"/>
      <c r="F3" s="227"/>
      <c r="G3" s="228"/>
    </row>
    <row r="4" spans="1:7" ht="15" customHeight="1" x14ac:dyDescent="0.25">
      <c r="A4" s="226" t="s">
        <v>440</v>
      </c>
      <c r="B4" s="227"/>
      <c r="C4" s="227"/>
      <c r="D4" s="227"/>
      <c r="E4" s="227"/>
      <c r="F4" s="227"/>
      <c r="G4" s="228"/>
    </row>
    <row r="5" spans="1:7" ht="15" customHeight="1" x14ac:dyDescent="0.25">
      <c r="A5" s="229" t="s">
        <v>534</v>
      </c>
      <c r="B5" s="230"/>
      <c r="C5" s="230"/>
      <c r="D5" s="230"/>
      <c r="E5" s="230"/>
      <c r="F5" s="230"/>
      <c r="G5" s="231"/>
    </row>
    <row r="6" spans="1:7" ht="15" customHeight="1" x14ac:dyDescent="0.25">
      <c r="A6" s="229" t="s">
        <v>6</v>
      </c>
      <c r="B6" s="230"/>
      <c r="C6" s="230"/>
      <c r="D6" s="230"/>
      <c r="E6" s="230"/>
      <c r="F6" s="230"/>
      <c r="G6" s="231"/>
    </row>
    <row r="7" spans="1:7" ht="15" customHeight="1" x14ac:dyDescent="0.25">
      <c r="A7" s="207" t="s">
        <v>10</v>
      </c>
      <c r="B7" s="219" t="s">
        <v>23</v>
      </c>
      <c r="C7" s="219"/>
      <c r="D7" s="219"/>
      <c r="E7" s="219"/>
      <c r="F7" s="219"/>
      <c r="G7" s="220" t="s">
        <v>288</v>
      </c>
    </row>
    <row r="8" spans="1:7" ht="52.5" customHeight="1" x14ac:dyDescent="0.25">
      <c r="A8" s="208"/>
      <c r="B8" s="15" t="s">
        <v>24</v>
      </c>
      <c r="C8" s="15" t="s">
        <v>13</v>
      </c>
      <c r="D8" s="19" t="s">
        <v>14</v>
      </c>
      <c r="E8" s="19" t="s">
        <v>15</v>
      </c>
      <c r="F8" s="19" t="s">
        <v>11</v>
      </c>
      <c r="G8" s="220"/>
    </row>
    <row r="9" spans="1:7" ht="15" customHeight="1" x14ac:dyDescent="0.25">
      <c r="A9" s="26" t="s">
        <v>488</v>
      </c>
      <c r="B9" s="22">
        <v>2748003388.1600003</v>
      </c>
      <c r="C9" s="22">
        <v>4846968.1999999993</v>
      </c>
      <c r="D9" s="22">
        <v>2752850356.3600001</v>
      </c>
      <c r="E9" s="22">
        <v>633292405.97000003</v>
      </c>
      <c r="F9" s="22">
        <v>575215417.18999994</v>
      </c>
      <c r="G9" s="22">
        <v>2119557950.3900001</v>
      </c>
    </row>
    <row r="10" spans="1:7" ht="15" customHeight="1" x14ac:dyDescent="0.25">
      <c r="A10" s="25" t="s">
        <v>526</v>
      </c>
      <c r="B10" s="14">
        <v>2748003388.1600003</v>
      </c>
      <c r="C10" s="14">
        <v>4846968.1999999993</v>
      </c>
      <c r="D10" s="14">
        <v>2752850356.3600001</v>
      </c>
      <c r="E10" s="14">
        <v>633292405.97000003</v>
      </c>
      <c r="F10" s="14">
        <v>575215417.18999994</v>
      </c>
      <c r="G10" s="14">
        <v>2119557950.3900001</v>
      </c>
    </row>
    <row r="11" spans="1:7" ht="15" customHeight="1" x14ac:dyDescent="0.25">
      <c r="A11" s="27"/>
      <c r="B11" s="14"/>
      <c r="C11" s="14"/>
      <c r="D11" s="14"/>
      <c r="E11" s="14"/>
      <c r="F11" s="14"/>
      <c r="G11" s="14"/>
    </row>
    <row r="12" spans="1:7" ht="15" customHeight="1" x14ac:dyDescent="0.25">
      <c r="A12" s="26" t="s">
        <v>489</v>
      </c>
      <c r="B12" s="22">
        <v>257405716.32999998</v>
      </c>
      <c r="C12" s="22">
        <v>-1.862645149230957E-9</v>
      </c>
      <c r="D12" s="22">
        <v>257405716.32999998</v>
      </c>
      <c r="E12" s="22">
        <v>19170615.75</v>
      </c>
      <c r="F12" s="22">
        <v>16959670.110000003</v>
      </c>
      <c r="G12" s="22">
        <v>238235100.57999998</v>
      </c>
    </row>
    <row r="13" spans="1:7" ht="15" customHeight="1" x14ac:dyDescent="0.25">
      <c r="A13" s="25" t="s">
        <v>526</v>
      </c>
      <c r="B13" s="14">
        <v>257405716.32999998</v>
      </c>
      <c r="C13" s="14">
        <v>-1.862645149230957E-9</v>
      </c>
      <c r="D13" s="14">
        <v>257405716.32999998</v>
      </c>
      <c r="E13" s="14">
        <v>19170615.75</v>
      </c>
      <c r="F13" s="14">
        <v>16959670.110000003</v>
      </c>
      <c r="G13" s="14">
        <v>238235100.57999998</v>
      </c>
    </row>
    <row r="14" spans="1:7" ht="15" customHeight="1" x14ac:dyDescent="0.25">
      <c r="A14" s="27"/>
      <c r="B14" s="14"/>
      <c r="C14" s="14"/>
      <c r="D14" s="14"/>
      <c r="E14" s="14"/>
      <c r="F14" s="14"/>
      <c r="G14" s="14"/>
    </row>
    <row r="15" spans="1:7" ht="15" customHeight="1" x14ac:dyDescent="0.25">
      <c r="A15" s="26" t="s">
        <v>286</v>
      </c>
      <c r="B15" s="22">
        <v>3005409104.4900002</v>
      </c>
      <c r="C15" s="22">
        <v>4846968.1999999974</v>
      </c>
      <c r="D15" s="22">
        <v>3010256072.6900001</v>
      </c>
      <c r="E15" s="22">
        <v>652463021.72000003</v>
      </c>
      <c r="F15" s="22">
        <v>592175087.29999995</v>
      </c>
      <c r="G15" s="22">
        <v>2357793050.9700003</v>
      </c>
    </row>
  </sheetData>
  <mergeCells count="7">
    <mergeCell ref="A4:G4"/>
    <mergeCell ref="A5:G5"/>
    <mergeCell ref="A6:G6"/>
    <mergeCell ref="A3:G3"/>
    <mergeCell ref="A7:A8"/>
    <mergeCell ref="B7:F7"/>
    <mergeCell ref="G7:G8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106"/>
  <sheetViews>
    <sheetView zoomScale="70" zoomScaleNormal="70" workbookViewId="0">
      <selection activeCell="B9" sqref="B9:G76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61" s="11" customFormat="1" ht="18.75" x14ac:dyDescent="0.3">
      <c r="A1" s="10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s="11" customFormat="1" ht="18.75" x14ac:dyDescent="0.3">
      <c r="A2" s="10"/>
      <c r="B2" s="10"/>
      <c r="C2" s="10"/>
      <c r="D2" s="10"/>
      <c r="E2" s="10"/>
      <c r="F2" s="10"/>
      <c r="G2" s="1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s="11" customFormat="1" x14ac:dyDescent="0.25">
      <c r="A3" s="232" t="s">
        <v>522</v>
      </c>
      <c r="B3" s="233"/>
      <c r="C3" s="233"/>
      <c r="D3" s="233"/>
      <c r="E3" s="233"/>
      <c r="F3" s="233"/>
      <c r="G3" s="234"/>
    </row>
    <row r="4" spans="1:61" ht="20.25" customHeight="1" x14ac:dyDescent="0.25">
      <c r="A4" s="235" t="s">
        <v>442</v>
      </c>
      <c r="B4" s="236"/>
      <c r="C4" s="236"/>
      <c r="D4" s="236"/>
      <c r="E4" s="236"/>
      <c r="F4" s="236"/>
      <c r="G4" s="237"/>
    </row>
    <row r="5" spans="1:61" x14ac:dyDescent="0.25">
      <c r="A5" s="238" t="s">
        <v>534</v>
      </c>
      <c r="B5" s="239"/>
      <c r="C5" s="239"/>
      <c r="D5" s="239"/>
      <c r="E5" s="239"/>
      <c r="F5" s="239"/>
      <c r="G5" s="240"/>
    </row>
    <row r="6" spans="1:61" x14ac:dyDescent="0.25">
      <c r="A6" s="238" t="s">
        <v>0</v>
      </c>
      <c r="B6" s="239"/>
      <c r="C6" s="239"/>
      <c r="D6" s="239"/>
      <c r="E6" s="239"/>
      <c r="F6" s="239"/>
      <c r="G6" s="240"/>
    </row>
    <row r="7" spans="1:61" ht="15" customHeight="1" x14ac:dyDescent="0.25">
      <c r="A7" s="207" t="s">
        <v>10</v>
      </c>
      <c r="B7" s="219" t="s">
        <v>23</v>
      </c>
      <c r="C7" s="219"/>
      <c r="D7" s="219"/>
      <c r="E7" s="219"/>
      <c r="F7" s="219"/>
      <c r="G7" s="220" t="s">
        <v>288</v>
      </c>
    </row>
    <row r="8" spans="1:61" ht="45.75" customHeight="1" x14ac:dyDescent="0.25">
      <c r="A8" s="208"/>
      <c r="B8" s="15" t="s">
        <v>287</v>
      </c>
      <c r="C8" s="15" t="s">
        <v>13</v>
      </c>
      <c r="D8" s="19" t="s">
        <v>14</v>
      </c>
      <c r="E8" s="19" t="s">
        <v>15</v>
      </c>
      <c r="F8" s="19" t="s">
        <v>11</v>
      </c>
      <c r="G8" s="220"/>
    </row>
    <row r="9" spans="1:61" x14ac:dyDescent="0.25">
      <c r="A9" s="12" t="s">
        <v>289</v>
      </c>
      <c r="B9" s="18">
        <v>2748003388.1600003</v>
      </c>
      <c r="C9" s="18">
        <v>4846968.1999999993</v>
      </c>
      <c r="D9" s="18">
        <v>2752850356.3600001</v>
      </c>
      <c r="E9" s="18">
        <v>633292405.97000003</v>
      </c>
      <c r="F9" s="18">
        <v>575215417.18999994</v>
      </c>
      <c r="G9" s="18">
        <v>2119557950.3900001</v>
      </c>
    </row>
    <row r="10" spans="1:61" x14ac:dyDescent="0.25">
      <c r="A10" s="59" t="s">
        <v>290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61" x14ac:dyDescent="0.25">
      <c r="A11" s="60" t="s">
        <v>291</v>
      </c>
      <c r="B11" s="29"/>
      <c r="C11" s="29"/>
      <c r="D11" s="29"/>
      <c r="E11" s="29"/>
      <c r="F11" s="29"/>
      <c r="G11" s="29">
        <v>0</v>
      </c>
    </row>
    <row r="12" spans="1:61" x14ac:dyDescent="0.25">
      <c r="A12" s="60" t="s">
        <v>292</v>
      </c>
      <c r="B12" s="29"/>
      <c r="C12" s="29"/>
      <c r="D12" s="29"/>
      <c r="E12" s="29"/>
      <c r="F12" s="29"/>
      <c r="G12" s="29">
        <v>0</v>
      </c>
    </row>
    <row r="13" spans="1:61" x14ac:dyDescent="0.25">
      <c r="A13" s="60" t="s">
        <v>293</v>
      </c>
      <c r="B13" s="29"/>
      <c r="C13" s="29"/>
      <c r="D13" s="29"/>
      <c r="E13" s="29"/>
      <c r="F13" s="29"/>
      <c r="G13" s="29">
        <v>0</v>
      </c>
    </row>
    <row r="14" spans="1:61" x14ac:dyDescent="0.25">
      <c r="A14" s="60" t="s">
        <v>294</v>
      </c>
      <c r="B14" s="29"/>
      <c r="C14" s="29"/>
      <c r="D14" s="29"/>
      <c r="E14" s="29"/>
      <c r="F14" s="29"/>
      <c r="G14" s="29">
        <v>0</v>
      </c>
    </row>
    <row r="15" spans="1:61" x14ac:dyDescent="0.25">
      <c r="A15" s="60" t="s">
        <v>295</v>
      </c>
      <c r="B15" s="29"/>
      <c r="C15" s="29"/>
      <c r="D15" s="29"/>
      <c r="E15" s="29"/>
      <c r="F15" s="29"/>
      <c r="G15" s="29">
        <v>0</v>
      </c>
    </row>
    <row r="16" spans="1:61" x14ac:dyDescent="0.25">
      <c r="A16" s="60" t="s">
        <v>296</v>
      </c>
      <c r="B16" s="29"/>
      <c r="C16" s="29"/>
      <c r="D16" s="29"/>
      <c r="E16" s="29"/>
      <c r="F16" s="29"/>
      <c r="G16" s="29">
        <v>0</v>
      </c>
    </row>
    <row r="17" spans="1:7" x14ac:dyDescent="0.25">
      <c r="A17" s="60" t="s">
        <v>297</v>
      </c>
      <c r="B17" s="29"/>
      <c r="C17" s="29"/>
      <c r="D17" s="29"/>
      <c r="E17" s="29"/>
      <c r="F17" s="29"/>
      <c r="G17" s="29">
        <v>0</v>
      </c>
    </row>
    <row r="18" spans="1:7" x14ac:dyDescent="0.25">
      <c r="A18" s="60" t="s">
        <v>238</v>
      </c>
      <c r="B18" s="29"/>
      <c r="C18" s="29"/>
      <c r="D18" s="29"/>
      <c r="E18" s="29"/>
      <c r="F18" s="29"/>
      <c r="G18" s="29">
        <v>0</v>
      </c>
    </row>
    <row r="19" spans="1:7" x14ac:dyDescent="0.25">
      <c r="A19" s="59" t="s">
        <v>298</v>
      </c>
      <c r="B19" s="29">
        <v>2748003388.1600003</v>
      </c>
      <c r="C19" s="29">
        <v>4846968.1999999993</v>
      </c>
      <c r="D19" s="29">
        <v>2752850356.3600001</v>
      </c>
      <c r="E19" s="29">
        <v>633292405.97000003</v>
      </c>
      <c r="F19" s="29">
        <v>575215417.18999994</v>
      </c>
      <c r="G19" s="29">
        <v>2119557950.3900001</v>
      </c>
    </row>
    <row r="20" spans="1:7" x14ac:dyDescent="0.25">
      <c r="A20" s="60" t="s">
        <v>299</v>
      </c>
      <c r="B20" s="29"/>
      <c r="C20" s="29"/>
      <c r="D20" s="29"/>
      <c r="E20" s="29"/>
      <c r="F20" s="29"/>
      <c r="G20" s="29">
        <v>0</v>
      </c>
    </row>
    <row r="21" spans="1:7" x14ac:dyDescent="0.25">
      <c r="A21" s="60" t="s">
        <v>300</v>
      </c>
      <c r="B21" s="29"/>
      <c r="C21" s="29"/>
      <c r="D21" s="29"/>
      <c r="E21" s="29"/>
      <c r="F21" s="29"/>
      <c r="G21" s="29">
        <v>0</v>
      </c>
    </row>
    <row r="22" spans="1:7" x14ac:dyDescent="0.25">
      <c r="A22" s="60" t="s">
        <v>301</v>
      </c>
      <c r="B22" s="29"/>
      <c r="C22" s="29"/>
      <c r="D22" s="29"/>
      <c r="E22" s="29"/>
      <c r="F22" s="29"/>
      <c r="G22" s="29">
        <v>0</v>
      </c>
    </row>
    <row r="23" spans="1:7" x14ac:dyDescent="0.25">
      <c r="A23" s="60" t="s">
        <v>302</v>
      </c>
      <c r="B23" s="29"/>
      <c r="C23" s="29"/>
      <c r="D23" s="29"/>
      <c r="E23" s="29"/>
      <c r="F23" s="29"/>
      <c r="G23" s="29">
        <v>0</v>
      </c>
    </row>
    <row r="24" spans="1:7" x14ac:dyDescent="0.25">
      <c r="A24" s="60" t="s">
        <v>303</v>
      </c>
      <c r="B24" s="29">
        <v>2748003388.1600003</v>
      </c>
      <c r="C24" s="29">
        <v>4846968.1999999993</v>
      </c>
      <c r="D24" s="29">
        <v>2752850356.3600001</v>
      </c>
      <c r="E24" s="29">
        <v>633292405.97000003</v>
      </c>
      <c r="F24" s="29">
        <v>575215417.18999994</v>
      </c>
      <c r="G24" s="29">
        <v>2119557950.3900001</v>
      </c>
    </row>
    <row r="25" spans="1:7" x14ac:dyDescent="0.25">
      <c r="A25" s="60" t="s">
        <v>304</v>
      </c>
      <c r="B25" s="29"/>
      <c r="C25" s="29"/>
      <c r="D25" s="29"/>
      <c r="E25" s="29"/>
      <c r="F25" s="29"/>
      <c r="G25" s="29">
        <v>0</v>
      </c>
    </row>
    <row r="26" spans="1:7" x14ac:dyDescent="0.25">
      <c r="A26" s="60" t="s">
        <v>305</v>
      </c>
      <c r="B26" s="29"/>
      <c r="C26" s="29"/>
      <c r="D26" s="29"/>
      <c r="E26" s="29"/>
      <c r="F26" s="29"/>
      <c r="G26" s="29">
        <v>0</v>
      </c>
    </row>
    <row r="27" spans="1:7" x14ac:dyDescent="0.25">
      <c r="A27" s="59" t="s">
        <v>306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25">
      <c r="A28" s="60" t="s">
        <v>307</v>
      </c>
      <c r="B28" s="29"/>
      <c r="C28" s="29"/>
      <c r="D28" s="29"/>
      <c r="E28" s="29"/>
      <c r="F28" s="29"/>
      <c r="G28" s="29">
        <v>0</v>
      </c>
    </row>
    <row r="29" spans="1:7" x14ac:dyDescent="0.25">
      <c r="A29" s="60" t="s">
        <v>308</v>
      </c>
      <c r="B29" s="29"/>
      <c r="C29" s="29"/>
      <c r="D29" s="29"/>
      <c r="E29" s="29"/>
      <c r="F29" s="29"/>
      <c r="G29" s="29">
        <v>0</v>
      </c>
    </row>
    <row r="30" spans="1:7" x14ac:dyDescent="0.25">
      <c r="A30" s="60" t="s">
        <v>309</v>
      </c>
      <c r="B30" s="29"/>
      <c r="C30" s="29"/>
      <c r="D30" s="29"/>
      <c r="E30" s="29"/>
      <c r="F30" s="29"/>
      <c r="G30" s="29">
        <v>0</v>
      </c>
    </row>
    <row r="31" spans="1:7" x14ac:dyDescent="0.25">
      <c r="A31" s="60" t="s">
        <v>310</v>
      </c>
      <c r="B31" s="29"/>
      <c r="C31" s="29"/>
      <c r="D31" s="29"/>
      <c r="E31" s="29"/>
      <c r="F31" s="29"/>
      <c r="G31" s="29">
        <v>0</v>
      </c>
    </row>
    <row r="32" spans="1:7" x14ac:dyDescent="0.25">
      <c r="A32" s="60" t="s">
        <v>311</v>
      </c>
      <c r="B32" s="29"/>
      <c r="C32" s="29"/>
      <c r="D32" s="29"/>
      <c r="E32" s="29"/>
      <c r="F32" s="29"/>
      <c r="G32" s="29">
        <v>0</v>
      </c>
    </row>
    <row r="33" spans="1:7" x14ac:dyDescent="0.25">
      <c r="A33" s="60" t="s">
        <v>312</v>
      </c>
      <c r="B33" s="29"/>
      <c r="C33" s="29"/>
      <c r="D33" s="29"/>
      <c r="E33" s="29"/>
      <c r="F33" s="29"/>
      <c r="G33" s="29">
        <v>0</v>
      </c>
    </row>
    <row r="34" spans="1:7" x14ac:dyDescent="0.25">
      <c r="A34" s="60" t="s">
        <v>313</v>
      </c>
      <c r="B34" s="29"/>
      <c r="C34" s="29"/>
      <c r="D34" s="29"/>
      <c r="E34" s="29"/>
      <c r="F34" s="29"/>
      <c r="G34" s="29">
        <v>0</v>
      </c>
    </row>
    <row r="35" spans="1:7" x14ac:dyDescent="0.25">
      <c r="A35" s="60" t="s">
        <v>314</v>
      </c>
      <c r="B35" s="29"/>
      <c r="C35" s="29"/>
      <c r="D35" s="29"/>
      <c r="E35" s="29"/>
      <c r="F35" s="29"/>
      <c r="G35" s="29">
        <v>0</v>
      </c>
    </row>
    <row r="36" spans="1:7" x14ac:dyDescent="0.25">
      <c r="A36" s="60" t="s">
        <v>315</v>
      </c>
      <c r="B36" s="29"/>
      <c r="C36" s="29"/>
      <c r="D36" s="29"/>
      <c r="E36" s="29"/>
      <c r="F36" s="29"/>
      <c r="G36" s="29">
        <v>0</v>
      </c>
    </row>
    <row r="37" spans="1:7" ht="14.25" customHeight="1" x14ac:dyDescent="0.25">
      <c r="A37" s="61" t="s">
        <v>373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</row>
    <row r="38" spans="1:7" ht="18.75" customHeight="1" x14ac:dyDescent="0.25">
      <c r="A38" s="62" t="s">
        <v>316</v>
      </c>
      <c r="B38" s="29"/>
      <c r="C38" s="29"/>
      <c r="D38" s="29"/>
      <c r="E38" s="29"/>
      <c r="F38" s="29"/>
      <c r="G38" s="29">
        <v>0</v>
      </c>
    </row>
    <row r="39" spans="1:7" ht="33" customHeight="1" x14ac:dyDescent="0.25">
      <c r="A39" s="62" t="s">
        <v>317</v>
      </c>
      <c r="B39" s="29"/>
      <c r="C39" s="29"/>
      <c r="D39" s="29"/>
      <c r="E39" s="29"/>
      <c r="F39" s="29"/>
      <c r="G39" s="29">
        <v>0</v>
      </c>
    </row>
    <row r="40" spans="1:7" x14ac:dyDescent="0.25">
      <c r="A40" s="60" t="s">
        <v>318</v>
      </c>
      <c r="B40" s="29"/>
      <c r="C40" s="29"/>
      <c r="D40" s="29"/>
      <c r="E40" s="29"/>
      <c r="F40" s="29"/>
      <c r="G40" s="29">
        <v>0</v>
      </c>
    </row>
    <row r="41" spans="1:7" x14ac:dyDescent="0.25">
      <c r="A41" s="60" t="s">
        <v>319</v>
      </c>
      <c r="B41" s="29"/>
      <c r="C41" s="29"/>
      <c r="D41" s="29"/>
      <c r="E41" s="29"/>
      <c r="F41" s="29"/>
      <c r="G41" s="29">
        <v>0</v>
      </c>
    </row>
    <row r="42" spans="1:7" x14ac:dyDescent="0.25">
      <c r="A42" s="63" t="s">
        <v>282</v>
      </c>
      <c r="B42" s="29">
        <v>257405716.32999998</v>
      </c>
      <c r="C42" s="29">
        <v>-1.862645149230957E-9</v>
      </c>
      <c r="D42" s="29">
        <v>257405716.32999998</v>
      </c>
      <c r="E42" s="29">
        <v>19170615.75</v>
      </c>
      <c r="F42" s="29">
        <v>16959670.110000003</v>
      </c>
      <c r="G42" s="29">
        <v>238235100.57999998</v>
      </c>
    </row>
    <row r="43" spans="1:7" x14ac:dyDescent="0.25">
      <c r="A43" s="59" t="s">
        <v>290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x14ac:dyDescent="0.25">
      <c r="A44" s="60" t="s">
        <v>291</v>
      </c>
      <c r="B44" s="29"/>
      <c r="C44" s="29"/>
      <c r="D44" s="29"/>
      <c r="E44" s="29"/>
      <c r="F44" s="29"/>
      <c r="G44" s="29">
        <v>0</v>
      </c>
    </row>
    <row r="45" spans="1:7" x14ac:dyDescent="0.25">
      <c r="A45" s="60" t="s">
        <v>292</v>
      </c>
      <c r="B45" s="29"/>
      <c r="C45" s="29"/>
      <c r="D45" s="29"/>
      <c r="E45" s="29"/>
      <c r="F45" s="29"/>
      <c r="G45" s="29">
        <v>0</v>
      </c>
    </row>
    <row r="46" spans="1:7" x14ac:dyDescent="0.25">
      <c r="A46" s="60" t="s">
        <v>293</v>
      </c>
      <c r="B46" s="29"/>
      <c r="C46" s="29"/>
      <c r="D46" s="29"/>
      <c r="E46" s="29"/>
      <c r="F46" s="29"/>
      <c r="G46" s="29">
        <v>0</v>
      </c>
    </row>
    <row r="47" spans="1:7" x14ac:dyDescent="0.25">
      <c r="A47" s="60" t="s">
        <v>294</v>
      </c>
      <c r="B47" s="29"/>
      <c r="C47" s="29"/>
      <c r="D47" s="29"/>
      <c r="E47" s="29"/>
      <c r="F47" s="29"/>
      <c r="G47" s="29">
        <v>0</v>
      </c>
    </row>
    <row r="48" spans="1:7" x14ac:dyDescent="0.25">
      <c r="A48" s="60" t="s">
        <v>295</v>
      </c>
      <c r="B48" s="29"/>
      <c r="C48" s="29"/>
      <c r="D48" s="29"/>
      <c r="E48" s="29"/>
      <c r="F48" s="29"/>
      <c r="G48" s="29">
        <v>0</v>
      </c>
    </row>
    <row r="49" spans="1:7" x14ac:dyDescent="0.25">
      <c r="A49" s="60" t="s">
        <v>296</v>
      </c>
      <c r="B49" s="29"/>
      <c r="C49" s="29"/>
      <c r="D49" s="29"/>
      <c r="E49" s="29"/>
      <c r="F49" s="29"/>
      <c r="G49" s="29">
        <v>0</v>
      </c>
    </row>
    <row r="50" spans="1:7" x14ac:dyDescent="0.25">
      <c r="A50" s="60" t="s">
        <v>297</v>
      </c>
      <c r="B50" s="29"/>
      <c r="C50" s="29"/>
      <c r="D50" s="29"/>
      <c r="E50" s="29"/>
      <c r="F50" s="29"/>
      <c r="G50" s="29">
        <v>0</v>
      </c>
    </row>
    <row r="51" spans="1:7" x14ac:dyDescent="0.25">
      <c r="A51" s="60" t="s">
        <v>238</v>
      </c>
      <c r="B51" s="29"/>
      <c r="C51" s="29"/>
      <c r="D51" s="29"/>
      <c r="E51" s="29"/>
      <c r="F51" s="29"/>
      <c r="G51" s="29">
        <v>0</v>
      </c>
    </row>
    <row r="52" spans="1:7" x14ac:dyDescent="0.25">
      <c r="A52" s="59" t="s">
        <v>298</v>
      </c>
      <c r="B52" s="29">
        <v>257405716.32999998</v>
      </c>
      <c r="C52" s="29">
        <v>-1.862645149230957E-9</v>
      </c>
      <c r="D52" s="29">
        <v>257405716.32999998</v>
      </c>
      <c r="E52" s="29">
        <v>19170615.75</v>
      </c>
      <c r="F52" s="29">
        <v>16959670.110000003</v>
      </c>
      <c r="G52" s="29">
        <v>238235100.57999998</v>
      </c>
    </row>
    <row r="53" spans="1:7" x14ac:dyDescent="0.25">
      <c r="A53" s="60" t="s">
        <v>299</v>
      </c>
      <c r="B53" s="29"/>
      <c r="C53" s="29"/>
      <c r="D53" s="29"/>
      <c r="E53" s="29"/>
      <c r="F53" s="29"/>
      <c r="G53" s="29">
        <v>0</v>
      </c>
    </row>
    <row r="54" spans="1:7" x14ac:dyDescent="0.25">
      <c r="A54" s="60" t="s">
        <v>300</v>
      </c>
      <c r="B54" s="29"/>
      <c r="C54" s="29"/>
      <c r="D54" s="29"/>
      <c r="E54" s="29"/>
      <c r="F54" s="29"/>
      <c r="G54" s="29">
        <v>0</v>
      </c>
    </row>
    <row r="55" spans="1:7" x14ac:dyDescent="0.25">
      <c r="A55" s="60" t="s">
        <v>301</v>
      </c>
      <c r="B55" s="29"/>
      <c r="C55" s="29"/>
      <c r="D55" s="29"/>
      <c r="E55" s="29"/>
      <c r="F55" s="29"/>
      <c r="G55" s="29">
        <v>0</v>
      </c>
    </row>
    <row r="56" spans="1:7" x14ac:dyDescent="0.25">
      <c r="A56" s="60" t="s">
        <v>302</v>
      </c>
      <c r="B56" s="29"/>
      <c r="C56" s="29"/>
      <c r="D56" s="29"/>
      <c r="E56" s="29"/>
      <c r="F56" s="29"/>
      <c r="G56" s="29">
        <v>0</v>
      </c>
    </row>
    <row r="57" spans="1:7" x14ac:dyDescent="0.25">
      <c r="A57" s="60" t="s">
        <v>303</v>
      </c>
      <c r="B57" s="29">
        <v>257405716.32999998</v>
      </c>
      <c r="C57" s="29">
        <v>-1.862645149230957E-9</v>
      </c>
      <c r="D57" s="29">
        <v>257405716.32999998</v>
      </c>
      <c r="E57" s="29">
        <v>19170615.75</v>
      </c>
      <c r="F57" s="29">
        <v>16959670.110000003</v>
      </c>
      <c r="G57" s="29">
        <v>238235100.57999998</v>
      </c>
    </row>
    <row r="58" spans="1:7" x14ac:dyDescent="0.25">
      <c r="A58" s="60" t="s">
        <v>304</v>
      </c>
      <c r="B58" s="29"/>
      <c r="C58" s="29"/>
      <c r="D58" s="29"/>
      <c r="E58" s="29"/>
      <c r="F58" s="29"/>
      <c r="G58" s="29">
        <v>0</v>
      </c>
    </row>
    <row r="59" spans="1:7" x14ac:dyDescent="0.25">
      <c r="A59" s="60" t="s">
        <v>305</v>
      </c>
      <c r="B59" s="29"/>
      <c r="C59" s="29"/>
      <c r="D59" s="29"/>
      <c r="E59" s="29"/>
      <c r="F59" s="29"/>
      <c r="G59" s="29">
        <v>0</v>
      </c>
    </row>
    <row r="60" spans="1:7" x14ac:dyDescent="0.25">
      <c r="A60" s="59" t="s">
        <v>306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60" t="s">
        <v>307</v>
      </c>
      <c r="B61" s="29"/>
      <c r="C61" s="29"/>
      <c r="D61" s="29"/>
      <c r="E61" s="29"/>
      <c r="F61" s="29"/>
      <c r="G61" s="29">
        <v>0</v>
      </c>
    </row>
    <row r="62" spans="1:7" x14ac:dyDescent="0.25">
      <c r="A62" s="60" t="s">
        <v>308</v>
      </c>
      <c r="B62" s="29"/>
      <c r="C62" s="29"/>
      <c r="D62" s="29"/>
      <c r="E62" s="29"/>
      <c r="F62" s="29"/>
      <c r="G62" s="29">
        <v>0</v>
      </c>
    </row>
    <row r="63" spans="1:7" x14ac:dyDescent="0.25">
      <c r="A63" s="60" t="s">
        <v>309</v>
      </c>
      <c r="B63" s="29"/>
      <c r="C63" s="29"/>
      <c r="D63" s="29"/>
      <c r="E63" s="29"/>
      <c r="F63" s="29"/>
      <c r="G63" s="29">
        <v>0</v>
      </c>
    </row>
    <row r="64" spans="1:7" x14ac:dyDescent="0.25">
      <c r="A64" s="60" t="s">
        <v>310</v>
      </c>
      <c r="B64" s="29"/>
      <c r="C64" s="29"/>
      <c r="D64" s="29"/>
      <c r="E64" s="29"/>
      <c r="F64" s="29"/>
      <c r="G64" s="29">
        <v>0</v>
      </c>
    </row>
    <row r="65" spans="1:7" x14ac:dyDescent="0.25">
      <c r="A65" s="60" t="s">
        <v>311</v>
      </c>
      <c r="B65" s="29"/>
      <c r="C65" s="29"/>
      <c r="D65" s="29"/>
      <c r="E65" s="29"/>
      <c r="F65" s="29"/>
      <c r="G65" s="29">
        <v>0</v>
      </c>
    </row>
    <row r="66" spans="1:7" x14ac:dyDescent="0.25">
      <c r="A66" s="60" t="s">
        <v>312</v>
      </c>
      <c r="B66" s="29"/>
      <c r="C66" s="29"/>
      <c r="D66" s="29"/>
      <c r="E66" s="29"/>
      <c r="F66" s="29"/>
      <c r="G66" s="29">
        <v>0</v>
      </c>
    </row>
    <row r="67" spans="1:7" x14ac:dyDescent="0.25">
      <c r="A67" s="60" t="s">
        <v>313</v>
      </c>
      <c r="B67" s="29"/>
      <c r="C67" s="29"/>
      <c r="D67" s="29"/>
      <c r="E67" s="29"/>
      <c r="F67" s="29"/>
      <c r="G67" s="29">
        <v>0</v>
      </c>
    </row>
    <row r="68" spans="1:7" x14ac:dyDescent="0.25">
      <c r="A68" s="60" t="s">
        <v>314</v>
      </c>
      <c r="B68" s="29"/>
      <c r="C68" s="29"/>
      <c r="D68" s="29"/>
      <c r="E68" s="29"/>
      <c r="F68" s="29"/>
      <c r="G68" s="29">
        <v>0</v>
      </c>
    </row>
    <row r="69" spans="1:7" x14ac:dyDescent="0.25">
      <c r="A69" s="60" t="s">
        <v>315</v>
      </c>
      <c r="B69" s="29"/>
      <c r="C69" s="29"/>
      <c r="D69" s="29"/>
      <c r="E69" s="29"/>
      <c r="F69" s="29"/>
      <c r="G69" s="29">
        <v>0</v>
      </c>
    </row>
    <row r="70" spans="1:7" ht="20.25" customHeight="1" x14ac:dyDescent="0.25">
      <c r="A70" s="61" t="s">
        <v>320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</row>
    <row r="71" spans="1:7" ht="24" customHeight="1" x14ac:dyDescent="0.25">
      <c r="A71" s="62" t="s">
        <v>316</v>
      </c>
      <c r="B71" s="29"/>
      <c r="C71" s="29"/>
      <c r="D71" s="29"/>
      <c r="E71" s="29"/>
      <c r="F71" s="29"/>
      <c r="G71" s="29">
        <v>0</v>
      </c>
    </row>
    <row r="72" spans="1:7" ht="33.75" customHeight="1" x14ac:dyDescent="0.25">
      <c r="A72" s="62" t="s">
        <v>317</v>
      </c>
      <c r="B72" s="29"/>
      <c r="C72" s="29"/>
      <c r="D72" s="29"/>
      <c r="E72" s="29"/>
      <c r="F72" s="29"/>
      <c r="G72" s="29">
        <v>0</v>
      </c>
    </row>
    <row r="73" spans="1:7" x14ac:dyDescent="0.25">
      <c r="A73" s="60" t="s">
        <v>318</v>
      </c>
      <c r="B73" s="29"/>
      <c r="C73" s="29"/>
      <c r="D73" s="29"/>
      <c r="E73" s="29"/>
      <c r="F73" s="29"/>
      <c r="G73" s="29">
        <v>0</v>
      </c>
    </row>
    <row r="74" spans="1:7" x14ac:dyDescent="0.25">
      <c r="A74" s="60" t="s">
        <v>319</v>
      </c>
      <c r="B74" s="29"/>
      <c r="C74" s="29"/>
      <c r="D74" s="29"/>
      <c r="E74" s="29"/>
      <c r="F74" s="29"/>
      <c r="G74" s="29">
        <v>0</v>
      </c>
    </row>
    <row r="75" spans="1:7" x14ac:dyDescent="0.25">
      <c r="A75" s="60"/>
      <c r="B75" s="29"/>
      <c r="C75" s="29"/>
      <c r="D75" s="29"/>
      <c r="E75" s="29"/>
      <c r="F75" s="29"/>
      <c r="G75" s="29"/>
    </row>
    <row r="76" spans="1:7" x14ac:dyDescent="0.25">
      <c r="A76" s="64" t="s">
        <v>286</v>
      </c>
      <c r="B76" s="33">
        <v>3005409104.4900002</v>
      </c>
      <c r="C76" s="33">
        <v>4846968.1999999974</v>
      </c>
      <c r="D76" s="33">
        <v>3010256072.6900001</v>
      </c>
      <c r="E76" s="33">
        <v>652463021.72000003</v>
      </c>
      <c r="F76" s="33">
        <v>592175087.29999995</v>
      </c>
      <c r="G76" s="33">
        <v>2357793050.9700003</v>
      </c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75" bottom="0.7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6"/>
  <sheetViews>
    <sheetView zoomScale="70" zoomScaleNormal="70" workbookViewId="0">
      <selection activeCell="H30" sqref="H30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49" s="11" customFormat="1" ht="18.75" x14ac:dyDescent="0.3">
      <c r="A1" s="10"/>
      <c r="B1" s="10"/>
      <c r="C1" s="10"/>
      <c r="D1" s="10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1" customFormat="1" x14ac:dyDescent="0.25"/>
    <row r="3" spans="1:49" s="2" customFormat="1" x14ac:dyDescent="0.25">
      <c r="A3" s="232" t="s">
        <v>522</v>
      </c>
      <c r="B3" s="233"/>
      <c r="C3" s="233"/>
      <c r="D3" s="233"/>
      <c r="E3" s="233"/>
      <c r="F3" s="233"/>
      <c r="G3" s="234"/>
    </row>
    <row r="4" spans="1:49" s="2" customFormat="1" ht="15" customHeight="1" x14ac:dyDescent="0.25">
      <c r="A4" s="232" t="s">
        <v>441</v>
      </c>
      <c r="B4" s="233"/>
      <c r="C4" s="233"/>
      <c r="D4" s="233"/>
      <c r="E4" s="233"/>
      <c r="F4" s="233"/>
      <c r="G4" s="234"/>
    </row>
    <row r="5" spans="1:49" s="2" customFormat="1" x14ac:dyDescent="0.25">
      <c r="A5" s="238" t="s">
        <v>534</v>
      </c>
      <c r="B5" s="239"/>
      <c r="C5" s="239"/>
      <c r="D5" s="239"/>
      <c r="E5" s="239"/>
      <c r="F5" s="239"/>
      <c r="G5" s="240"/>
    </row>
    <row r="6" spans="1:49" s="2" customFormat="1" x14ac:dyDescent="0.25">
      <c r="A6" s="238" t="s">
        <v>0</v>
      </c>
      <c r="B6" s="239"/>
      <c r="C6" s="239"/>
      <c r="D6" s="239"/>
      <c r="E6" s="239"/>
      <c r="F6" s="239"/>
      <c r="G6" s="240"/>
    </row>
    <row r="7" spans="1:49" s="2" customFormat="1" ht="15" customHeight="1" x14ac:dyDescent="0.25">
      <c r="A7" s="207" t="s">
        <v>26</v>
      </c>
      <c r="B7" s="219" t="s">
        <v>23</v>
      </c>
      <c r="C7" s="219"/>
      <c r="D7" s="219"/>
      <c r="E7" s="219"/>
      <c r="F7" s="219"/>
      <c r="G7" s="220" t="s">
        <v>288</v>
      </c>
    </row>
    <row r="8" spans="1:49" s="2" customFormat="1" ht="47.25" customHeight="1" x14ac:dyDescent="0.25">
      <c r="A8" s="208"/>
      <c r="B8" s="15" t="s">
        <v>287</v>
      </c>
      <c r="C8" s="15" t="s">
        <v>13</v>
      </c>
      <c r="D8" s="19" t="s">
        <v>14</v>
      </c>
      <c r="E8" s="19" t="s">
        <v>15</v>
      </c>
      <c r="F8" s="19" t="s">
        <v>11</v>
      </c>
      <c r="G8" s="220"/>
    </row>
    <row r="9" spans="1:49" s="2" customFormat="1" x14ac:dyDescent="0.25">
      <c r="A9" s="12" t="s">
        <v>289</v>
      </c>
      <c r="B9" s="18">
        <v>2160451323.1100001</v>
      </c>
      <c r="C9" s="18">
        <v>2889628.6400000011</v>
      </c>
      <c r="D9" s="18">
        <v>2163340951.7500005</v>
      </c>
      <c r="E9" s="18">
        <v>554248829.79999995</v>
      </c>
      <c r="F9" s="18">
        <v>521921901.65999997</v>
      </c>
      <c r="G9" s="18">
        <v>1609092121.9500005</v>
      </c>
    </row>
    <row r="10" spans="1:49" s="2" customFormat="1" x14ac:dyDescent="0.25">
      <c r="A10" s="34" t="s">
        <v>527</v>
      </c>
      <c r="B10" s="29">
        <v>2160451323.1100001</v>
      </c>
      <c r="C10" s="29">
        <v>2889628.6400000011</v>
      </c>
      <c r="D10" s="29">
        <v>2163340951.7500005</v>
      </c>
      <c r="E10" s="29">
        <v>554248829.79999995</v>
      </c>
      <c r="F10" s="29">
        <v>521921901.65999997</v>
      </c>
      <c r="G10" s="29">
        <v>1609092121.9500005</v>
      </c>
    </row>
    <row r="11" spans="1:49" s="2" customFormat="1" x14ac:dyDescent="0.25">
      <c r="A11" s="34"/>
      <c r="B11" s="29"/>
      <c r="C11" s="29"/>
      <c r="D11" s="29"/>
      <c r="E11" s="29"/>
      <c r="F11" s="29"/>
      <c r="G11" s="29"/>
    </row>
    <row r="12" spans="1:49" s="2" customFormat="1" x14ac:dyDescent="0.25">
      <c r="A12" s="63" t="s">
        <v>282</v>
      </c>
      <c r="B12" s="29">
        <v>42559495.129999995</v>
      </c>
      <c r="C12" s="29">
        <v>2821617.12</v>
      </c>
      <c r="D12" s="29">
        <v>45381112.25</v>
      </c>
      <c r="E12" s="29">
        <v>4399656.4000000004</v>
      </c>
      <c r="F12" s="29">
        <v>4399656.4000000004</v>
      </c>
      <c r="G12" s="29">
        <v>40981455.850000001</v>
      </c>
    </row>
    <row r="13" spans="1:49" s="2" customFormat="1" x14ac:dyDescent="0.25">
      <c r="A13" s="34" t="s">
        <v>527</v>
      </c>
      <c r="B13" s="29">
        <v>42559495.129999995</v>
      </c>
      <c r="C13" s="29">
        <v>2821617.12</v>
      </c>
      <c r="D13" s="29">
        <v>45381112.25</v>
      </c>
      <c r="E13" s="29">
        <v>4399656.4000000004</v>
      </c>
      <c r="F13" s="29">
        <v>4399656.4000000004</v>
      </c>
      <c r="G13" s="29">
        <v>40981455.850000001</v>
      </c>
    </row>
    <row r="14" spans="1:49" s="2" customFormat="1" x14ac:dyDescent="0.25">
      <c r="A14" s="34"/>
      <c r="B14" s="29"/>
      <c r="C14" s="29"/>
      <c r="D14" s="29"/>
      <c r="E14" s="29"/>
      <c r="F14" s="29"/>
      <c r="G14" s="29"/>
    </row>
    <row r="15" spans="1:49" s="2" customFormat="1" x14ac:dyDescent="0.25">
      <c r="A15" s="65" t="s">
        <v>321</v>
      </c>
      <c r="B15" s="33">
        <v>2203010818.2400002</v>
      </c>
      <c r="C15" s="33">
        <v>5711245.7600000016</v>
      </c>
      <c r="D15" s="33">
        <v>2208722064.0000005</v>
      </c>
      <c r="E15" s="33">
        <v>558648486.19999993</v>
      </c>
      <c r="F15" s="33">
        <v>526321558.05999994</v>
      </c>
      <c r="G15" s="33">
        <v>1650073577.8000004</v>
      </c>
    </row>
    <row r="16" spans="1:49" s="2" customFormat="1" x14ac:dyDescent="0.25"/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75" bottom="0.75" header="0.3" footer="0.3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0C2FB69566114C920EABDC5318EE4F" ma:contentTypeVersion="0" ma:contentTypeDescription="Crear nuevo documento." ma:contentTypeScope="" ma:versionID="c549b0fefee3f46cb70fb55bbdf9ea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14491D-6823-4F32-A9B6-2383F07637C8}"/>
</file>

<file path=customXml/itemProps2.xml><?xml version="1.0" encoding="utf-8"?>
<ds:datastoreItem xmlns:ds="http://schemas.openxmlformats.org/officeDocument/2006/customXml" ds:itemID="{41464713-E741-4222-B61C-E6E27370FCD8}"/>
</file>

<file path=customXml/itemProps3.xml><?xml version="1.0" encoding="utf-8"?>
<ds:datastoreItem xmlns:ds="http://schemas.openxmlformats.org/officeDocument/2006/customXml" ds:itemID="{3728F3E3-4378-4EFF-BD5F-8E4AEB798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ESFD 1</vt:lpstr>
      <vt:lpstr>IADPOP 2</vt:lpstr>
      <vt:lpstr>IAODF 3</vt:lpstr>
      <vt:lpstr>BP 4</vt:lpstr>
      <vt:lpstr>EAID 5</vt:lpstr>
      <vt:lpstr>EAPED 6 (a)</vt:lpstr>
      <vt:lpstr>EAPED 6 (b)</vt:lpstr>
      <vt:lpstr>EAPED 6 (c)</vt:lpstr>
      <vt:lpstr>EAPED 6 (d)</vt:lpstr>
      <vt:lpstr>PI 7 (a)</vt:lpstr>
      <vt:lpstr>PE 7 (b)</vt:lpstr>
      <vt:lpstr>RI 7 (c)</vt:lpstr>
      <vt:lpstr>RE 7 (d)</vt:lpstr>
      <vt:lpstr>IEA 8</vt:lpstr>
      <vt:lpstr>'IEA 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Manuel</cp:lastModifiedBy>
  <cp:lastPrinted>2017-10-11T15:31:49Z</cp:lastPrinted>
  <dcterms:created xsi:type="dcterms:W3CDTF">2016-10-25T19:12:59Z</dcterms:created>
  <dcterms:modified xsi:type="dcterms:W3CDTF">2018-04-17T18:12:42Z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0x010100420C2FB69566114C920EABDC5318EE4F</vt:lpwstr>
  </property>
</Properties>
</file>